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mc:AlternateContent xmlns:mc="http://schemas.openxmlformats.org/markup-compatibility/2006">
    <mc:Choice Requires="x15">
      <x15ac:absPath xmlns:x15ac="http://schemas.microsoft.com/office/spreadsheetml/2010/11/ac" url="https://officemgmtentserv.sharepoint.com/sites/OCCPUD/PUD OUSF All/OUSF Forms-update/2024 Forms/Final/"/>
    </mc:Choice>
  </mc:AlternateContent>
  <xr:revisionPtr revIDLastSave="203" documentId="8_{D68AACAF-3F6E-40AA-977B-A45EB7BC935E}" xr6:coauthVersionLast="47" xr6:coauthVersionMax="47" xr10:uidLastSave="{94079F61-CD2D-4361-B7CB-A6F030CE132C}"/>
  <bookViews>
    <workbookView xWindow="-28920" yWindow="-120" windowWidth="29040" windowHeight="17640" activeTab="1" xr2:uid="{00000000-000D-0000-FFFF-FFFF00000000}"/>
  </bookViews>
  <sheets>
    <sheet name="Instructions-Definitions" sheetId="5" r:id="rId1"/>
    <sheet name="Affidavit" sheetId="1" r:id="rId2"/>
    <sheet name="Lookups" sheetId="2" state="hidden" r:id="rId3"/>
    <sheet name="SchoolFields" sheetId="3" state="hidden" r:id="rId4"/>
    <sheet name="Data" sheetId="4" state="hidden" r:id="rId5"/>
  </sheets>
  <definedNames>
    <definedName name="_xlnm._FilterDatabase" localSheetId="1" hidden="1">Affidavit!$A$2:$D$72</definedName>
    <definedName name="_xlnm._FilterDatabase" localSheetId="3" hidden="1">SchoolFields!$A$1:$I$55</definedName>
    <definedName name="AffidavitPurpose">Affidavit!#REF!</definedName>
    <definedName name="AffidavitType">"School"</definedName>
    <definedName name="atAppFundLetEXP">Affidavit!#REF!</definedName>
    <definedName name="atAppFundLetStatus">Affidavit!#REF!</definedName>
    <definedName name="atBidEvalExp">Affidavit!#REF!</definedName>
    <definedName name="atBidEvalStatus">Affidavit!#REF!</definedName>
    <definedName name="atDemarc">Affidavit!#REF!</definedName>
    <definedName name="atDiscInfoExp">Affidavit!#REF!</definedName>
    <definedName name="atDiscInfoStatus">Affidavit!#REF!</definedName>
    <definedName name="atNotes">Affidavit!#REF!</definedName>
    <definedName name="atRFPExp">Affidavit!#REF!</definedName>
    <definedName name="atRFPStatus">Affidavit!#REF!</definedName>
    <definedName name="bidBWExp">Affidavit!#REF!</definedName>
    <definedName name="bidNotConsider">Affidavit!#REF!</definedName>
    <definedName name="bidNotConsiderExp">Affidavit!#REF!</definedName>
    <definedName name="bidNumBidders">Affidavit!#REF!</definedName>
    <definedName name="bidNumBids">Affidavit!#REF!</definedName>
    <definedName name="bidRFPBW">Affidavit!#REF!</definedName>
    <definedName name="bidSelectBid">Affidavit!#REF!</definedName>
    <definedName name="bidSelectedBWinRFP">Affidavit!#REF!</definedName>
    <definedName name="bidSelectedLCRQBExp">Affidavit!#REF!</definedName>
    <definedName name="conPUDContactCons">Affidavit!$B$13</definedName>
    <definedName name="csCurDateBegin">Affidavit!#REF!</definedName>
    <definedName name="csCurProvider">Affidavit!#REF!</definedName>
    <definedName name="csCurrentSvcsAddExp">Affidavit!#REF!</definedName>
    <definedName name="csFundingYr">Affidavit!#REF!</definedName>
    <definedName name="csInetBW">Affidavit!#REF!</definedName>
    <definedName name="csWANBW">Affidavit!#REF!</definedName>
    <definedName name="csWANDateBegin">Affidavit!#REF!</definedName>
    <definedName name="csWANNumberCircuits">Affidavit!#REF!</definedName>
    <definedName name="csWANProvider">Affidavit!#REF!</definedName>
    <definedName name="dfltAnswerIndicator">Lookups!$B$35</definedName>
    <definedName name="dfltAttach">Lookups!$B$34</definedName>
    <definedName name="dfltBWUnits">Lookups!$B$33</definedName>
    <definedName name="dfltDistrict">Lookups!$B$37</definedName>
    <definedName name="dfltFundingYear">Lookups!$B$36</definedName>
    <definedName name="dfltPurpose">Lookups!$B$30</definedName>
    <definedName name="dfltRFP">Lookups!$B$38</definedName>
    <definedName name="dfltYesNo">Lookups!$B$31</definedName>
    <definedName name="dfltYesNoNA">Lookups!$B$32</definedName>
    <definedName name="eiContactAddress1">Affidavit!#REF!</definedName>
    <definedName name="eiContactCity">Affidavit!#REF!</definedName>
    <definedName name="eiContactEmail">Affidavit!#REF!</definedName>
    <definedName name="eiContactEmployer">Affidavit!#REF!</definedName>
    <definedName name="eiContactName">Affidavit!#REF!</definedName>
    <definedName name="eiContactState">Affidavit!#REF!</definedName>
    <definedName name="eiContactTelephone">Affidavit!#REF!</definedName>
    <definedName name="eiContactTitle">Affidavit!#REF!</definedName>
    <definedName name="eiContactZip">Affidavit!#REF!</definedName>
    <definedName name="eiEntityType">Affidavit!#REF!</definedName>
    <definedName name="ListAffidavit_Purpose">Lookups!$B$2:$B$5</definedName>
    <definedName name="ListAttachment">Lookups!$B$24:$B$27</definedName>
    <definedName name="ListBWUnit">Lookups!$B$19:$B$21</definedName>
    <definedName name="ListDistricts">Lookups!$A$63:$A$650</definedName>
    <definedName name="ListFundingYear">Lookups!$B$41:$B$47</definedName>
    <definedName name="ListRFP">Lookups!$B$50:$B$54</definedName>
    <definedName name="ListYesNo">Lookups!$B$8:$B$10</definedName>
    <definedName name="ListYesNoNA">Lookups!$B$13:$B$16</definedName>
    <definedName name="_xlnm.Print_Area" localSheetId="1">Affidavit!$A$1:$E$70</definedName>
    <definedName name="psPrevAddExp">Affidavit!#REF!</definedName>
    <definedName name="psPrevInetDiscDate">Affidavit!#REF!</definedName>
    <definedName name="psPrevInetProvider">Affidavit!#REF!</definedName>
    <definedName name="psPrevWANDiscDate">Affidavit!#REF!</definedName>
    <definedName name="psPrevWANProvider">Affidavit!#REF!</definedName>
    <definedName name="schEnrollment">Affidavit!#REF!</definedName>
    <definedName name="schName">Affidavit!#REF!</definedName>
    <definedName name="xAffChange">Lookups!$B$5</definedName>
    <definedName name="xAffFunding">Lookups!$B$3</definedName>
    <definedName name="xAffPre">Lookups!$B$4</definedName>
    <definedName name="xFY14">Lookups!#REF!</definedName>
    <definedName name="xFY15">Lookups!#REF!</definedName>
    <definedName name="xFY16">Lookups!$B$46</definedName>
    <definedName name="xFY17">Lookups!$B$47</definedName>
    <definedName name="xFY18">Lookups!$B$42</definedName>
    <definedName name="xFY19">Lookups!$B$43</definedName>
    <definedName name="xFY20">Lookups!$B$44</definedName>
    <definedName name="xIncl">Lookups!$B$25</definedName>
    <definedName name="xInternetOnly">Lookups!$B$52</definedName>
    <definedName name="xInternetWAN">Lookups!$B$54</definedName>
    <definedName name="xNApp">Lookups!$B$26</definedName>
    <definedName name="xNo">Lookups!$B$10</definedName>
    <definedName name="xNoRFP">Lookups!$B$51</definedName>
    <definedName name="xNSub">Lookups!$B$27</definedName>
    <definedName name="xWANOnly">Lookups!$B$53</definedName>
    <definedName name="xYes">Lookups!$B$9</definedName>
    <definedName name="Z_77878991_77FD_4E96_AE57_0DDF9D5C91E9_.wvu.Cols" localSheetId="1" hidden="1">Affidavit!#REF!</definedName>
    <definedName name="Z_77878991_77FD_4E96_AE57_0DDF9D5C91E9_.wvu.Cols" localSheetId="3" hidden="1">SchoolFields!$C:$E</definedName>
    <definedName name="Z_77878991_77FD_4E96_AE57_0DDF9D5C91E9_.wvu.FilterData" localSheetId="1" hidden="1">Affidavit!$A$4:$D$72</definedName>
    <definedName name="Z_77878991_77FD_4E96_AE57_0DDF9D5C91E9_.wvu.PrintArea" localSheetId="1" hidden="1">Affidavit!$A$2:$D$72</definedName>
    <definedName name="Z_C1A76199_233B_497C_9C00_16C130202DED_.wvu.Cols" localSheetId="1" hidden="1">Affidavit!#REF!</definedName>
    <definedName name="Z_C1A76199_233B_497C_9C00_16C130202DED_.wvu.Cols" localSheetId="3" hidden="1">SchoolFields!$C:$E</definedName>
    <definedName name="Z_C1A76199_233B_497C_9C00_16C130202DED_.wvu.FilterData" localSheetId="1" hidden="1">Affidavit!$A$4:$D$72</definedName>
    <definedName name="Z_C1A76199_233B_497C_9C00_16C130202DED_.wvu.PrintArea" localSheetId="1" hidden="1">Affidavit!$A$2:$D$72</definedName>
  </definedNames>
  <calcPr calcId="191028"/>
  <customWorkbookViews>
    <customWorkbookView name="Derrel Fincher - Personal View" guid="{C1A76199-233B-497C-9C00-16C130202DED}" mergeInterval="0" personalView="1" maximized="1" xWindow="1" yWindow="1" windowWidth="1371" windowHeight="692" activeSheetId="1"/>
    <customWorkbookView name="Janice Kay Lisko - Personal View" guid="{77878991-77FD-4E96-AE57-0DDF9D5C91E9}" mergeInterval="0" personalView="1" maximized="1" xWindow="1" yWindow="1" windowWidth="1920" windowHeight="92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 l="1"/>
  <c r="I19" i="3"/>
  <c r="H39" i="3"/>
  <c r="I30" i="3"/>
  <c r="H17" i="3"/>
  <c r="H52" i="3"/>
  <c r="H30" i="3"/>
  <c r="H15" i="3"/>
  <c r="H45" i="3"/>
  <c r="I52" i="3"/>
  <c r="I39" i="3"/>
  <c r="I15" i="3"/>
  <c r="I17" i="3"/>
  <c r="I45" i="3"/>
  <c r="H19" i="3"/>
  <c r="B50" i="2" l="1"/>
  <c r="B16" i="2"/>
  <c r="B13" i="2" l="1"/>
  <c r="B15" i="2"/>
  <c r="B14" i="2"/>
  <c r="B41" i="2"/>
  <c r="B24" i="2" l="1"/>
  <c r="B19" i="2"/>
  <c r="B8" i="2"/>
  <c r="B2" i="2"/>
  <c r="F42" i="3"/>
  <c r="BJ2" i="4"/>
  <c r="BB2" i="4"/>
  <c r="F40" i="3"/>
  <c r="F22" i="3"/>
  <c r="D2" i="4"/>
  <c r="M2" i="4"/>
  <c r="H40" i="3"/>
  <c r="F51" i="3"/>
  <c r="AA2" i="4"/>
  <c r="F47" i="3"/>
  <c r="AW2" i="4"/>
  <c r="AX2" i="4"/>
  <c r="P2" i="4"/>
  <c r="F29" i="3"/>
  <c r="H51" i="3"/>
  <c r="F53" i="3"/>
  <c r="F48" i="3"/>
  <c r="Z2" i="4"/>
  <c r="W2" i="4"/>
  <c r="BL2" i="4"/>
  <c r="H53" i="3"/>
  <c r="F36" i="3"/>
  <c r="F4" i="3"/>
  <c r="F6" i="3"/>
  <c r="F33" i="3"/>
  <c r="F55" i="3"/>
  <c r="AJ2" i="4"/>
  <c r="BH2" i="4"/>
  <c r="BN2" i="4"/>
  <c r="AD2" i="4"/>
  <c r="F7" i="3"/>
  <c r="AP2" i="4"/>
  <c r="L2" i="4"/>
  <c r="F44" i="3"/>
  <c r="K2" i="4"/>
  <c r="F31" i="3"/>
  <c r="BC2" i="4"/>
  <c r="AB2" i="4"/>
  <c r="BD2" i="4"/>
  <c r="J2" i="4"/>
  <c r="I55" i="3"/>
  <c r="AR2" i="4"/>
  <c r="F25" i="3"/>
  <c r="BI2" i="4"/>
  <c r="X2" i="4"/>
  <c r="F21" i="3"/>
  <c r="F12" i="3"/>
  <c r="R2" i="4"/>
  <c r="I51" i="3"/>
  <c r="F52" i="3"/>
  <c r="T2" i="4"/>
  <c r="F23" i="3"/>
  <c r="F38" i="3"/>
  <c r="H55" i="3"/>
  <c r="F8" i="3"/>
  <c r="AQ2" i="4"/>
  <c r="BK2" i="4"/>
  <c r="BE2" i="4"/>
  <c r="AL2" i="4"/>
  <c r="F32" i="3"/>
  <c r="BF2" i="4"/>
  <c r="AG2" i="4"/>
  <c r="F20" i="3"/>
  <c r="F49" i="3"/>
  <c r="F5" i="3"/>
  <c r="AT2" i="4"/>
  <c r="F28" i="3"/>
  <c r="BR2" i="4"/>
  <c r="H2" i="4"/>
  <c r="F11" i="3"/>
  <c r="F2" i="4"/>
  <c r="BO2" i="4"/>
  <c r="F27" i="3"/>
  <c r="I53" i="3"/>
  <c r="AS2" i="4"/>
  <c r="F34" i="3"/>
  <c r="AN2" i="4"/>
  <c r="AV2" i="4"/>
  <c r="F10" i="3"/>
  <c r="AM2" i="4"/>
  <c r="F35" i="3"/>
  <c r="BG2" i="4"/>
  <c r="S2" i="4"/>
  <c r="AY2" i="4"/>
  <c r="E2" i="4"/>
  <c r="BM2" i="4"/>
  <c r="F50" i="3"/>
  <c r="AI2" i="4"/>
  <c r="F14" i="3"/>
  <c r="BP2" i="4"/>
  <c r="BQ2" i="4"/>
  <c r="G2" i="4"/>
  <c r="F37" i="3"/>
  <c r="F46" i="3"/>
  <c r="BA2" i="4"/>
  <c r="F24" i="3"/>
  <c r="I2" i="4"/>
  <c r="F13" i="3"/>
  <c r="AU2" i="4"/>
  <c r="AZ2" i="4"/>
  <c r="F9" i="3"/>
  <c r="F41" i="3"/>
  <c r="F43" i="3"/>
  <c r="I40" i="3"/>
  <c r="AK2" i="4"/>
  <c r="F54" i="3"/>
  <c r="AO2" i="4"/>
  <c r="C2" i="4"/>
  <c r="A53" i="3" l="1"/>
  <c r="A52" i="3"/>
  <c r="H54" i="3"/>
  <c r="AH2" i="4"/>
  <c r="I47" i="3"/>
  <c r="AF2" i="4"/>
  <c r="I48" i="3"/>
  <c r="I54" i="3"/>
  <c r="H47" i="3"/>
  <c r="AC2" i="4"/>
  <c r="H48" i="3"/>
  <c r="AE2" i="4"/>
  <c r="A48" i="3" l="1"/>
  <c r="H20" i="3"/>
  <c r="O2" i="4"/>
  <c r="I18" i="3"/>
  <c r="U2" i="4"/>
  <c r="N2" i="4"/>
  <c r="H18" i="3"/>
  <c r="H49" i="3"/>
  <c r="H50" i="3"/>
  <c r="I50" i="3"/>
  <c r="I49" i="3"/>
  <c r="F26" i="3"/>
  <c r="F18" i="3"/>
  <c r="Q2" i="4"/>
  <c r="I20" i="3"/>
  <c r="V2" i="4"/>
  <c r="Y2" i="4"/>
  <c r="F16" i="3"/>
  <c r="A50" i="3" l="1"/>
  <c r="A18" i="3"/>
  <c r="A20" i="3"/>
  <c r="B2" i="4"/>
  <c r="H16" i="3"/>
  <c r="I16" i="3"/>
  <c r="F3" i="3"/>
  <c r="A7" i="1" l="1"/>
  <c r="A16" i="3"/>
  <c r="I3" i="3"/>
  <c r="I4" i="3"/>
  <c r="H4" i="3"/>
  <c r="H3" i="3"/>
  <c r="A2" i="3" l="1"/>
  <c r="A47" i="3"/>
  <c r="A40" i="3"/>
  <c r="A39" i="3"/>
  <c r="A17" i="3"/>
  <c r="A3" i="3"/>
  <c r="A51" i="3"/>
  <c r="A19" i="3"/>
  <c r="A4" i="3"/>
  <c r="A55" i="3"/>
  <c r="A49" i="3"/>
  <c r="A54" i="3"/>
  <c r="A9" i="1" l="1"/>
  <c r="H5" i="3"/>
  <c r="I5" i="3"/>
  <c r="A5" i="3" l="1"/>
  <c r="H6" i="3"/>
  <c r="I6" i="3"/>
  <c r="A6" i="3" l="1"/>
  <c r="H7" i="3"/>
  <c r="I7" i="3"/>
  <c r="A7" i="3" l="1"/>
  <c r="H8" i="3"/>
  <c r="I8" i="3"/>
  <c r="I22" i="3"/>
  <c r="H22" i="3"/>
  <c r="H21" i="3"/>
  <c r="I21" i="3"/>
  <c r="A21" i="3" l="1"/>
  <c r="A8" i="3"/>
  <c r="I23" i="3"/>
  <c r="H9" i="3"/>
  <c r="I24" i="3"/>
  <c r="H24" i="3"/>
  <c r="H23" i="3"/>
  <c r="I9" i="3"/>
  <c r="A22" i="3" l="1"/>
  <c r="A15" i="3"/>
  <c r="A9" i="3"/>
  <c r="H10" i="3"/>
  <c r="I10" i="3"/>
  <c r="H25" i="3"/>
  <c r="I25" i="3"/>
  <c r="A24" i="3" l="1"/>
  <c r="A23" i="3"/>
  <c r="A10" i="3"/>
  <c r="A25" i="3"/>
  <c r="I26" i="3"/>
  <c r="H11" i="3"/>
  <c r="I11" i="3"/>
  <c r="H26" i="3"/>
  <c r="A26" i="3" l="1"/>
  <c r="A11" i="3"/>
  <c r="H28" i="3"/>
  <c r="I27" i="3"/>
  <c r="I12" i="3"/>
  <c r="H12" i="3"/>
  <c r="I28" i="3"/>
  <c r="H27" i="3"/>
  <c r="A28" i="3" l="1"/>
  <c r="A27" i="3"/>
  <c r="A12" i="3"/>
  <c r="H13" i="3"/>
  <c r="I13" i="3"/>
  <c r="A13" i="3" l="1"/>
  <c r="I14" i="3"/>
  <c r="H14" i="3"/>
  <c r="I29" i="3"/>
  <c r="H29" i="3"/>
  <c r="A29" i="3" l="1"/>
  <c r="A14" i="3"/>
  <c r="I41" i="3"/>
  <c r="H41" i="3"/>
  <c r="A41" i="3" l="1"/>
  <c r="I42" i="3"/>
  <c r="H42" i="3"/>
  <c r="A42" i="3" l="1"/>
  <c r="H43" i="3"/>
  <c r="I43" i="3"/>
  <c r="A43" i="3" l="1"/>
  <c r="H44" i="3"/>
  <c r="I44" i="3"/>
  <c r="A44" i="3" l="1"/>
  <c r="I31" i="3"/>
  <c r="H33" i="3"/>
  <c r="I33" i="3"/>
  <c r="H31" i="3"/>
  <c r="A33" i="3" l="1"/>
  <c r="A31" i="3"/>
  <c r="A30" i="3"/>
  <c r="H32" i="3"/>
  <c r="I32" i="3"/>
  <c r="A32" i="3" l="1"/>
  <c r="I34" i="3"/>
  <c r="H34" i="3"/>
  <c r="A34" i="3" l="1"/>
  <c r="I35" i="3"/>
  <c r="H35" i="3"/>
  <c r="A35" i="3" l="1"/>
  <c r="I36" i="3"/>
  <c r="H36" i="3"/>
  <c r="A36" i="3" l="1"/>
  <c r="I37" i="3"/>
  <c r="H37" i="3"/>
  <c r="A37" i="3" l="1"/>
  <c r="I38" i="3"/>
  <c r="H38" i="3"/>
  <c r="A38" i="3" l="1"/>
  <c r="I46" i="3"/>
  <c r="H46" i="3"/>
  <c r="A45" i="3" l="1"/>
  <c r="A46" i="3"/>
</calcChain>
</file>

<file path=xl/sharedStrings.xml><?xml version="1.0" encoding="utf-8"?>
<sst xmlns="http://schemas.openxmlformats.org/spreadsheetml/2006/main" count="378" uniqueCount="285">
  <si>
    <t>OKLAHOMA UNIVERSAL SERVICE FUND AFFIDAVIT FOR PUBLIC SCHOOLS</t>
  </si>
  <si>
    <t>PREAPPROVAL or REQUEST FOR FUNDING FOR SPECIAL UNIVERSAL SERVICES</t>
  </si>
  <si>
    <t>•</t>
  </si>
  <si>
    <t>Please be advised that this Oklahoma Universal Service Fund (“OUSF”) Affidavit for Schools (“Affidavit”), along with all requested information, must be provided to the OUSF Administrator of the Oklahoma Corporation Commission (“Commission”).</t>
  </si>
  <si>
    <r>
      <rPr>
        <b/>
        <sz val="10"/>
        <color rgb="FF000000"/>
        <rFont val="Times New Roman"/>
        <family val="1"/>
      </rPr>
      <t>IMPORTANT:</t>
    </r>
    <r>
      <rPr>
        <sz val="10"/>
        <color rgb="FF000000"/>
        <rFont val="Times New Roman"/>
        <family val="1"/>
      </rPr>
      <t xml:space="preserve"> Be advised any alteration(s) to this Affidavit, other than providing responses in the spaces provided, may result in the Affidavit being deemed incomplete.</t>
    </r>
  </si>
  <si>
    <t>Instructions</t>
  </si>
  <si>
    <r>
      <t xml:space="preserve">Complete the Affidavit in your spreadsheet program and </t>
    </r>
    <r>
      <rPr>
        <i/>
        <sz val="10"/>
        <rFont val="Times New Roman"/>
        <family val="1"/>
      </rPr>
      <t>provide as an Adobe PDF file.</t>
    </r>
    <r>
      <rPr>
        <sz val="10"/>
        <rFont val="Times New Roman"/>
        <family val="1"/>
      </rPr>
      <t xml:space="preserve"> In the name of the file, include "Affidavit" and the name of the School. If you need assistance, please contact PUD at (405) 521-4114 or by emailing OUSF@occ.ok.gov.</t>
    </r>
  </si>
  <si>
    <t xml:space="preserve">Each Public School requesting OUSF funding is required to complete this Affidavit. </t>
  </si>
  <si>
    <t xml:space="preserve">A separate Affidavit is required for each funding year that the beneficiary requests bids. </t>
  </si>
  <si>
    <t>A separate Affidavit is required for each Eligible Provider.</t>
  </si>
  <si>
    <t>Since Section 5 requires a signature, you may provide an electronic signature or print and sign it. Section 5 does not need to be signed before a notary public. For a preapproval request, submit the affidavit directly to the OUSF Administrator, and for a change request or a request for OUSF Funding, send it to your Provider.</t>
  </si>
  <si>
    <t>Lengthy notes or explanations can be attached as a separate document. If an attachment is used, write “See attached” at the end of Section 3 and label the document as “Additional Notes” with the name of the School included. Please provide such attachments in a Microsoft Word or Excel compatible format.</t>
  </si>
  <si>
    <t xml:space="preserve">In order to avoid delays in processing the Affidavit, please provide all required attachments at the time the Affidavit is submitted. </t>
  </si>
  <si>
    <t>If the request involves multiple locations, provide an attachment listing each location.</t>
  </si>
  <si>
    <t>For Preapproval Only</t>
  </si>
  <si>
    <t>When completing this Affidavit for the purpose of Preapproval, submit the completed Affidavit and Attachments to OUSF@occ.ok.gov.</t>
  </si>
  <si>
    <t>In the subject line of the email, please begin with “Preapproval - School” followed by the name of the School.</t>
  </si>
  <si>
    <t xml:space="preserve">PUD will acknowledge receipt via email to the School contact within one (1) business day. </t>
  </si>
  <si>
    <t>Definitions as used in the form</t>
  </si>
  <si>
    <r>
      <rPr>
        <b/>
        <sz val="10"/>
        <rFont val="Times New Roman"/>
        <family val="1"/>
      </rPr>
      <t xml:space="preserve">Administrator </t>
    </r>
    <r>
      <rPr>
        <sz val="10"/>
        <rFont val="Times New Roman"/>
        <family val="1"/>
      </rPr>
      <t>means the Director of the Public Utility Division of the Corporation Commission.</t>
    </r>
  </si>
  <si>
    <r>
      <rPr>
        <b/>
        <sz val="10"/>
        <rFont val="Times New Roman"/>
        <family val="1"/>
      </rPr>
      <t>Eligible provider</t>
    </r>
    <r>
      <rPr>
        <sz val="10"/>
        <rFont val="Times New Roman"/>
        <family val="1"/>
      </rPr>
      <t xml:space="preserve"> means, for purposes of Special Universal Services, providers of telecommunications services which hold a Certificate of Convenience and Necessity and OneNet.</t>
    </r>
  </si>
  <si>
    <r>
      <rPr>
        <b/>
        <sz val="10"/>
        <color theme="1"/>
        <rFont val="Times New Roman"/>
        <family val="1"/>
      </rPr>
      <t>FCC</t>
    </r>
    <r>
      <rPr>
        <sz val="10"/>
        <color theme="1"/>
        <rFont val="Times New Roman"/>
        <family val="1"/>
      </rPr>
      <t xml:space="preserve"> means the Federal Communications Commission. </t>
    </r>
  </si>
  <si>
    <r>
      <rPr>
        <b/>
        <sz val="10"/>
        <rFont val="Times New Roman"/>
        <family val="1"/>
      </rPr>
      <t>Internet</t>
    </r>
    <r>
      <rPr>
        <sz val="10"/>
        <rFont val="Times New Roman"/>
        <family val="1"/>
      </rPr>
      <t xml:space="preserve"> means the international research-oriented network comprised of business, government, academic and other networks.</t>
    </r>
  </si>
  <si>
    <r>
      <rPr>
        <b/>
        <sz val="10"/>
        <rFont val="Times New Roman"/>
        <family val="1"/>
      </rPr>
      <t>Internet demarcation</t>
    </r>
    <r>
      <rPr>
        <sz val="10"/>
        <rFont val="Times New Roman"/>
        <family val="1"/>
      </rPr>
      <t xml:space="preserve"> means the building where Internet access service is received directly from the service provider; the point where data passes from the Internet into the district’s network.</t>
    </r>
  </si>
  <si>
    <r>
      <rPr>
        <b/>
        <sz val="10"/>
        <color theme="1"/>
        <rFont val="Times New Roman"/>
        <family val="1"/>
      </rPr>
      <t xml:space="preserve">Lower cost bid </t>
    </r>
    <r>
      <rPr>
        <sz val="10"/>
        <color theme="1"/>
        <rFont val="Times New Roman"/>
        <family val="1"/>
      </rPr>
      <t xml:space="preserve">means any bid for the same or higher bandwidth that is for a lower price than the selected bid. </t>
    </r>
  </si>
  <si>
    <r>
      <rPr>
        <b/>
        <sz val="10"/>
        <color rgb="FF000000"/>
        <rFont val="Times New Roman"/>
        <family val="1"/>
      </rPr>
      <t>Lowest Cost Reasonable Qualifying Bid or LCRQB</t>
    </r>
    <r>
      <rPr>
        <sz val="10"/>
        <color rgb="FF000000"/>
        <rFont val="Times New Roman"/>
        <family val="1"/>
      </rPr>
      <t xml:space="preserve"> means a bid that meets the following criteria: </t>
    </r>
  </si>
  <si>
    <t>a. represents the lowest total cost proposal including monthly recurring and nonrecurring charges for eligible services,</t>
  </si>
  <si>
    <t>b. is reasonable to meet the needs of the Oklahoma Universal Service Fund Beneficiary as listed in the request for bids,</t>
  </si>
  <si>
    <t>c. is submitted during the same competitive bidding period as the awarded bid,</t>
  </si>
  <si>
    <t>d. is for a bandwidth within the range requested for bid and selected by the Oklahoma Universal Service Fund Beneficiary,</t>
  </si>
  <si>
    <t>e. is for the same contract term as the bid that was selected by the Oklahoma Universal Service Fund Beneficiary,</t>
  </si>
  <si>
    <t>f. meets the requirements specified in the request for bid by the Oklahoma Universal Service Fund Beneficiary, and</t>
  </si>
  <si>
    <t>g. was the result of a fair and open competitive bidding process as defined in this act.</t>
  </si>
  <si>
    <r>
      <rPr>
        <b/>
        <sz val="10"/>
        <rFont val="Times New Roman"/>
        <family val="1"/>
      </rPr>
      <t>Public School</t>
    </r>
    <r>
      <rPr>
        <sz val="10"/>
        <rFont val="Times New Roman"/>
        <family val="1"/>
      </rPr>
      <t xml:space="preserve"> or </t>
    </r>
    <r>
      <rPr>
        <b/>
        <sz val="10"/>
        <rFont val="Times New Roman"/>
        <family val="1"/>
      </rPr>
      <t>School</t>
    </r>
    <r>
      <rPr>
        <sz val="10"/>
        <rFont val="Times New Roman"/>
        <family val="1"/>
      </rPr>
      <t xml:space="preserve"> means all free schools supported by public taxation, and shall include grades prekindergarten through twelve and technology center schools that provide vocational and technical instruction for high school students who attend the technology center school on a tuition-free basis. Public school shall not include private schools, home schools or virtual schools.</t>
    </r>
  </si>
  <si>
    <r>
      <rPr>
        <b/>
        <sz val="10"/>
        <color theme="1"/>
        <rFont val="Times New Roman"/>
        <family val="1"/>
      </rPr>
      <t xml:space="preserve">Request for Proposal (RFP) </t>
    </r>
    <r>
      <rPr>
        <sz val="10"/>
        <color theme="1"/>
        <rFont val="Times New Roman"/>
        <family val="1"/>
      </rPr>
      <t xml:space="preserve">means a document that can be used by schools to file along with the Form 470 to solicit bids from carriers for eligible services. </t>
    </r>
  </si>
  <si>
    <r>
      <rPr>
        <b/>
        <sz val="10"/>
        <color theme="1"/>
        <rFont val="Times New Roman"/>
        <family val="1"/>
      </rPr>
      <t>USAC</t>
    </r>
    <r>
      <rPr>
        <sz val="10"/>
        <color theme="1"/>
        <rFont val="Times New Roman"/>
        <family val="1"/>
      </rPr>
      <t xml:space="preserve"> means the Universal Service Administrative Company. </t>
    </r>
  </si>
  <si>
    <r>
      <rPr>
        <b/>
        <sz val="10"/>
        <rFont val="Times New Roman"/>
        <family val="1"/>
      </rPr>
      <t>WAN</t>
    </r>
    <r>
      <rPr>
        <sz val="10"/>
        <rFont val="Times New Roman"/>
        <family val="1"/>
      </rPr>
      <t xml:space="preserve"> means a wide-area network that exists over a large-scale geographical area. A WAN connects different smaller networks, including local area networks and metro area networks, which ensures that computers and users in one location can communicate with computers and users in other locations.</t>
    </r>
  </si>
  <si>
    <r>
      <rPr>
        <b/>
        <sz val="10"/>
        <rFont val="Times New Roman"/>
        <family val="1"/>
      </rPr>
      <t>WAN endpoint</t>
    </r>
    <r>
      <rPr>
        <sz val="10"/>
        <rFont val="Times New Roman"/>
        <family val="1"/>
      </rPr>
      <t xml:space="preserve"> means a building that contains the final point of a leased connection between two district sites; or a building  that receives Internet access through the district’s internal network, rather than directly from the service provider.  This does not include WAN or LAN connections owned and operated by the district.</t>
    </r>
  </si>
  <si>
    <t>Oklahoma Universal Service Fund Affidavit for Schools</t>
  </si>
  <si>
    <t>See Instructions-Definitions Tab for General Instructions and Defined Terms and Acronyms</t>
  </si>
  <si>
    <t>SECTION 1: SCHOOL INFORMATION AND CONTACTS</t>
  </si>
  <si>
    <t>Purpose of this Affidavit (see Instructions):</t>
  </si>
  <si>
    <t>School name:</t>
  </si>
  <si>
    <t xml:space="preserve">Internet Demarcation or WAN End Point building name and address(es): </t>
  </si>
  <si>
    <t xml:space="preserve">Note: for multiple locations, please include an attachment with the following information: building names and demarcation addresses.  </t>
  </si>
  <si>
    <t>Contact Name and Person's Title for questions:</t>
  </si>
  <si>
    <t>Phone and Email</t>
  </si>
  <si>
    <t>Yes</t>
  </si>
  <si>
    <t>If the School uses a consultant for OUSF funding requests, provide the consultant(s) information if they are authorized to work with the OUSF Administrator on your behalf.</t>
  </si>
  <si>
    <t>SECTION 2: BIDS, RFP, SELECTION OF SERVICES</t>
  </si>
  <si>
    <t xml:space="preserve">Funding Year(s) requested: </t>
  </si>
  <si>
    <t>Internet Access:</t>
  </si>
  <si>
    <t>Bandwidth range requested on Form 470 and/or RFP:</t>
  </si>
  <si>
    <t>Bandwidth(s) selected:</t>
  </si>
  <si>
    <t>Provider Selected if Applicable:</t>
  </si>
  <si>
    <t>Was the LCRQB selected? (Please see Instructions-Definitions tab)</t>
  </si>
  <si>
    <t>If no, was it within 125% of the LCRQB?</t>
  </si>
  <si>
    <t>Service Start Up Date:</t>
  </si>
  <si>
    <t>WAN:</t>
  </si>
  <si>
    <t>Number of leased circuits:</t>
  </si>
  <si>
    <t>Summary of Bids and Explanation of Bid Selection</t>
  </si>
  <si>
    <t xml:space="preserve">Were all bids considered? </t>
  </si>
  <si>
    <t xml:space="preserve">Were copies of all bids provided? </t>
  </si>
  <si>
    <t xml:space="preserve">If "No" to either question, include an explanation of bids not considered or provided. </t>
  </si>
  <si>
    <t xml:space="preserve">In order to maximize the OUSF funding, explain why lower cost bids were not selected. </t>
  </si>
  <si>
    <t>SECTION 3: REQUIRED ATTACHMENTS</t>
  </si>
  <si>
    <t>Label each Attachment according to the Attachment number and name as shown below. For any required Attachment not submitted, please provide an explanation as to why it was not submitted. Label each document. Examples: 3.1, 3.2, etc.</t>
  </si>
  <si>
    <t xml:space="preserve">Network diagram, including but not limited to: demarcation address, demarcation name, Circuit ID, and bandwidth. If multiple providers serve the School, please include all services in the diagram. </t>
  </si>
  <si>
    <t xml:space="preserve">Copies of all bids received, including bids that were not considered, and all documents used in the evaluation process.  </t>
  </si>
  <si>
    <t xml:space="preserve">If a Preapproval Funding Letter has been issued, provide a copy of the letter.  </t>
  </si>
  <si>
    <t>SECTION 4: CERTIFICATE OF UNDERSTANDING AND AUTHORIZATION</t>
  </si>
  <si>
    <t xml:space="preserve">The Services are for the exclusive use of each School, and under no circumstances shall the service be sold, resold, or transferred in consideration for money or any other thing of value.
</t>
  </si>
  <si>
    <t xml:space="preserve">The School conducted a fair and open competitive bidding process that (a) did not limit bidders based on technology; (b) was open to all Eligible Providers authorized to receive OUSF funding; and (c) was not structured in a manner to exclude Eligible Providers from submitting a competitive bid.
</t>
  </si>
  <si>
    <t>Disclosures of Beneficiary information, either by Beneficiary and/or Provider, required by the Commission on this Affidavit and/or Attachments may contain a Beneficiary's Customer Proprietary Network Information (“CPNI”) that is protected from disclosure under 47 U.S.C. § 222. Any such Beneficiary CPNI information disclosed shall and will be kept confidential pursuant to the requirement in OAC 165:59. Any disclosure of any Beneficiary CPNI information to the Commission is for the sole and exclusive purpose of reviewing this Request for OUSF Funding submitted by the Provider on behalf of the Beneficiary.</t>
  </si>
  <si>
    <t xml:space="preserve">No alterations have been made to this Affidavit, other than to provide responses.
</t>
  </si>
  <si>
    <t>SECTION 5: ATTESTATION</t>
  </si>
  <si>
    <t xml:space="preserve">I state under penalty of perjury under the laws of Oklahoma that the foregoing is true and correct. </t>
  </si>
  <si>
    <t>__________________________________     _____________________________________________</t>
  </si>
  <si>
    <t>NAME OF SIGNER (printed)                                   SIGNATURE OF SIGNER</t>
  </si>
  <si>
    <t>TITLE OF SIGNER                                                 SIGNER PHONE NUMBER AND EMAIL ADDRESS</t>
  </si>
  <si>
    <t>DATE OF SIGNATURE                                          PHYSICAL ADDRESS</t>
  </si>
  <si>
    <t>ListAffidavit_Purpose</t>
  </si>
  <si>
    <t>Notes</t>
  </si>
  <si>
    <t>xAffFunding</t>
  </si>
  <si>
    <t>Request for Funding</t>
  </si>
  <si>
    <t>Range names are in Yellow. The vaues the names refer to are in green</t>
  </si>
  <si>
    <t>xAffPre</t>
  </si>
  <si>
    <t>Preapproval</t>
  </si>
  <si>
    <t>Range names in left column refer to a single cell</t>
  </si>
  <si>
    <t>xAffChange</t>
  </si>
  <si>
    <t>Request for Change in Funding</t>
  </si>
  <si>
    <t>Range names above a list in green refer to that entire range</t>
  </si>
  <si>
    <t xml:space="preserve">Following that is an indicator of the value if chosen from a list. </t>
  </si>
  <si>
    <t>ListYesNo</t>
  </si>
  <si>
    <t>Names prefixed with "dflt" indicate default values</t>
  </si>
  <si>
    <t>Cells that refer to a value defined elsewhere are in blue</t>
  </si>
  <si>
    <t>xYes</t>
  </si>
  <si>
    <t xml:space="preserve">Names prefixed with x are used for selectable values so that the values can be changed without having to find all the variables. </t>
  </si>
  <si>
    <t>xNo</t>
  </si>
  <si>
    <t>No</t>
  </si>
  <si>
    <t>ListYesNoNA</t>
  </si>
  <si>
    <t>ListBWUnit</t>
  </si>
  <si>
    <t>Mbps</t>
  </si>
  <si>
    <t>Gbps</t>
  </si>
  <si>
    <t>ListAttachment</t>
  </si>
  <si>
    <t>xIncl</t>
  </si>
  <si>
    <t>Included</t>
  </si>
  <si>
    <t>xNApp</t>
  </si>
  <si>
    <t>Not Applicable</t>
  </si>
  <si>
    <t>xNSub</t>
  </si>
  <si>
    <t>Not Submitted</t>
  </si>
  <si>
    <t>dfltPurpose</t>
  </si>
  <si>
    <t>Choose the purpose of the Affidavit =======&gt; (use down-pointing arrow to the right to choose)</t>
  </si>
  <si>
    <t>dfltYesNo</t>
  </si>
  <si>
    <t>Choose Yes or No =======&gt;</t>
  </si>
  <si>
    <t>dfltYesNoNA</t>
  </si>
  <si>
    <t>Choose Yes, No, or Not Applicable =======&gt;</t>
  </si>
  <si>
    <t>dfltBWUnits</t>
  </si>
  <si>
    <t>Choose Mbps or Gbps for bandwidth units  =======&gt;</t>
  </si>
  <si>
    <t>dfltAttach</t>
  </si>
  <si>
    <t>Choose Included, Not Applicable, or Not Submitted  =======&gt;</t>
  </si>
  <si>
    <t>dfltAnswerIndicator</t>
  </si>
  <si>
    <t>&gt;&gt;</t>
  </si>
  <si>
    <t>dfltFundingYear</t>
  </si>
  <si>
    <t>Choose the Funding Year =======&gt;</t>
  </si>
  <si>
    <t>dfltDistrict</t>
  </si>
  <si>
    <t>Choose District from the list (CareerTechs at bottom) =======&gt;</t>
  </si>
  <si>
    <t>dfltRFP</t>
  </si>
  <si>
    <t>Choose No RFP, Internet access only RFP, WAN only RFP, Internet Access and WAN RFP =======&gt;</t>
  </si>
  <si>
    <t>ListFundingYear</t>
  </si>
  <si>
    <t>xFY18</t>
  </si>
  <si>
    <t>FY2018 (7/1/2018 - 6/30/2019)</t>
  </si>
  <si>
    <t>xFY19</t>
  </si>
  <si>
    <t>FY2019 (7/1/2019 - 6/30/2020)</t>
  </si>
  <si>
    <t>xFY20</t>
  </si>
  <si>
    <t>FY2020 (7/1/2020 - 6/30/2021)</t>
  </si>
  <si>
    <t>--</t>
  </si>
  <si>
    <t>xFY16</t>
  </si>
  <si>
    <t>FY2016 (7/1/2016 - 6/30/2017)</t>
  </si>
  <si>
    <t>xFY17</t>
  </si>
  <si>
    <t>FY2017 (7/1/2017 - 6/30/2018)</t>
  </si>
  <si>
    <t>ListRFP</t>
  </si>
  <si>
    <t>xNoRFP</t>
  </si>
  <si>
    <t>No RFP</t>
  </si>
  <si>
    <t>xInternetOnly</t>
  </si>
  <si>
    <t>Internet access only RFP</t>
  </si>
  <si>
    <t>xWANOnly</t>
  </si>
  <si>
    <t>WAN only RFP</t>
  </si>
  <si>
    <t>xInternetWAN</t>
  </si>
  <si>
    <t>Internet access and WAN RFP</t>
  </si>
  <si>
    <t>Item</t>
  </si>
  <si>
    <t>Field (i)</t>
  </si>
  <si>
    <t>(i)</t>
  </si>
  <si>
    <t>Type</t>
  </si>
  <si>
    <t>Affidavit Response</t>
  </si>
  <si>
    <t>Analyst Notes</t>
  </si>
  <si>
    <t>Affidavit Type</t>
  </si>
  <si>
    <t>AffidavitType</t>
  </si>
  <si>
    <t>Purpose of Affidavit</t>
  </si>
  <si>
    <t>AffidavitPurpose</t>
  </si>
  <si>
    <t>School/District Name</t>
  </si>
  <si>
    <t>schName</t>
  </si>
  <si>
    <t>Student Enrollment</t>
  </si>
  <si>
    <t>schEnrollment</t>
  </si>
  <si>
    <t>Name</t>
  </si>
  <si>
    <t>eiContactName</t>
  </si>
  <si>
    <t>Title</t>
  </si>
  <si>
    <t>eiContactTitle</t>
  </si>
  <si>
    <t>Contact's Employer</t>
  </si>
  <si>
    <t>eiContactEmployer</t>
  </si>
  <si>
    <t>Telephone Number</t>
  </si>
  <si>
    <t>eiContactTelephone</t>
  </si>
  <si>
    <t>Email Address</t>
  </si>
  <si>
    <t>eiContactEmail</t>
  </si>
  <si>
    <t>Address 1</t>
  </si>
  <si>
    <t>eiContactAddress1</t>
  </si>
  <si>
    <t>City</t>
  </si>
  <si>
    <t>eiContactCity</t>
  </si>
  <si>
    <t>State</t>
  </si>
  <si>
    <t>eiContactState</t>
  </si>
  <si>
    <t>Zip Code</t>
  </si>
  <si>
    <t>eiContactZip</t>
  </si>
  <si>
    <t>Public School?</t>
  </si>
  <si>
    <t>eiEntityType</t>
  </si>
  <si>
    <t>May PUD contact consultant?</t>
  </si>
  <si>
    <t>conPUDContactCons</t>
  </si>
  <si>
    <t>Funding Year</t>
  </si>
  <si>
    <t>csFundingYr</t>
  </si>
  <si>
    <t>Bandwidth Requested</t>
  </si>
  <si>
    <t>bidRFPBW</t>
  </si>
  <si>
    <t>Selected Bandwidth in 470/RFP</t>
  </si>
  <si>
    <t>bidSelectedBWinRFP</t>
  </si>
  <si>
    <t>Bandwidth Explanation</t>
  </si>
  <si>
    <t>bidBWExp</t>
  </si>
  <si>
    <t>Number of providers</t>
  </si>
  <si>
    <t>bidNumBidders</t>
  </si>
  <si>
    <t>Number of bids</t>
  </si>
  <si>
    <t>bidNumBids</t>
  </si>
  <si>
    <t>Bids not considered?</t>
  </si>
  <si>
    <t>bidNotConsider</t>
  </si>
  <si>
    <t>Bid Not Considered Explanation</t>
  </si>
  <si>
    <t>bidNotConsiderExp</t>
  </si>
  <si>
    <t>Eligible Provider and bid selected</t>
  </si>
  <si>
    <t>bidSelectBid</t>
  </si>
  <si>
    <t>Bid Chosen Explanation</t>
  </si>
  <si>
    <t>bidSelectedLCRQBExp</t>
  </si>
  <si>
    <t>Internet Service Provider</t>
  </si>
  <si>
    <t>csCurProvider</t>
  </si>
  <si>
    <t>Internet Service Begin Date</t>
  </si>
  <si>
    <t>csCurDateBegin</t>
  </si>
  <si>
    <t>Internet Bandwidth</t>
  </si>
  <si>
    <t>csInetBW</t>
  </si>
  <si>
    <t>WAN Provider</t>
  </si>
  <si>
    <t>csWANProvider</t>
  </si>
  <si>
    <t>WAN Service Begin Date</t>
  </si>
  <si>
    <t>csWANDateBegin</t>
  </si>
  <si>
    <t>Number of WAN Leased Circuits</t>
  </si>
  <si>
    <t>csWANNumberCircuits</t>
  </si>
  <si>
    <t>WAN Bandwidth</t>
  </si>
  <si>
    <t>csWANBW</t>
  </si>
  <si>
    <t>Internet / WAN Additional Explanation</t>
  </si>
  <si>
    <t>csCurrentSvcsAddExp</t>
  </si>
  <si>
    <t>Previous Internet Service Provider</t>
  </si>
  <si>
    <t>psPrevInetProvider</t>
  </si>
  <si>
    <t>Actual Internet Disconnect Date</t>
  </si>
  <si>
    <t>psPrevInetDiscDate</t>
  </si>
  <si>
    <t>Previous WAN Service Provider</t>
  </si>
  <si>
    <t>psPrevWANProvider</t>
  </si>
  <si>
    <t>Actual WAN Disconnect Date</t>
  </si>
  <si>
    <t>psPrevWANDiscDate</t>
  </si>
  <si>
    <t>Previous Servicer Additional Explanation</t>
  </si>
  <si>
    <t>psPrevAddExp</t>
  </si>
  <si>
    <t>Disconnect Information Status</t>
  </si>
  <si>
    <t>atDiscInfoStatus</t>
  </si>
  <si>
    <t>Disconnect Information Explanation</t>
  </si>
  <si>
    <t>atDiscInfoExp</t>
  </si>
  <si>
    <t>RFP Status</t>
  </si>
  <si>
    <t>atRFPStatus</t>
  </si>
  <si>
    <t>RFP Explanation</t>
  </si>
  <si>
    <t>atRFPExp</t>
  </si>
  <si>
    <t>Bid Evaluation Status</t>
  </si>
  <si>
    <t>atBidEvalStatus</t>
  </si>
  <si>
    <t>Bid Evaluation Explanation</t>
  </si>
  <si>
    <t>atBidEvalExp</t>
  </si>
  <si>
    <t>Demarc</t>
  </si>
  <si>
    <t>atDemarc</t>
  </si>
  <si>
    <t>OUSF Preapproval Funding Letter Status</t>
  </si>
  <si>
    <t>atAppFundLetStatus</t>
  </si>
  <si>
    <t>OUSF Preapproval Funding Letter Explanation</t>
  </si>
  <si>
    <t>atAppFundLetExp</t>
  </si>
  <si>
    <t>Attachments Additional Notes</t>
  </si>
  <si>
    <t>atNotes</t>
  </si>
  <si>
    <t>bidPostRFP</t>
  </si>
  <si>
    <t>bidTechNeutral</t>
  </si>
  <si>
    <t>bidOpentoCarriers</t>
  </si>
  <si>
    <t>bidCat1Only</t>
  </si>
  <si>
    <t>bidIneligChargeList</t>
  </si>
  <si>
    <t>bidEarlyTermFees</t>
  </si>
  <si>
    <t>bidEarlyTermFeesCons</t>
  </si>
  <si>
    <t>bidEarlyTermFeesExp</t>
  </si>
  <si>
    <t>bidContractMatchBid</t>
  </si>
  <si>
    <t>bidConTermExp</t>
  </si>
  <si>
    <t>csErateDiscountRate</t>
  </si>
  <si>
    <t>csInetBWUnit</t>
  </si>
  <si>
    <t>csCurMonthlyCharge</t>
  </si>
  <si>
    <t>csCurInstallCharge</t>
  </si>
  <si>
    <t>csCurNonrecurrCharge</t>
  </si>
  <si>
    <t>csWANBWUnit</t>
  </si>
  <si>
    <t>csWANMonthlyCharge</t>
  </si>
  <si>
    <t>csWANInstallCharge</t>
  </si>
  <si>
    <t>csWANNonRecCharge</t>
  </si>
  <si>
    <t>atContractStatus</t>
  </si>
  <si>
    <t>atContractExp</t>
  </si>
  <si>
    <t>atInvoicesStatus</t>
  </si>
  <si>
    <t>atInvoicesExp</t>
  </si>
  <si>
    <t>atAppFundExp</t>
  </si>
  <si>
    <t>Use for funding year beginning July 1, 2024</t>
  </si>
  <si>
    <t xml:space="preserve">Eligible Student count + Staff as most recently reported to Department of Education. If Vo-Tech, please provide the number of high school students attending the Vo-Tech at the beginning of the funding year and the number of staff members associated with those high school students. </t>
  </si>
  <si>
    <t>Does the School meet the definition of eligible school as described in the Instructions-Definition tab?</t>
  </si>
  <si>
    <r>
      <rPr>
        <b/>
        <sz val="10"/>
        <color theme="1"/>
        <rFont val="Times New Roman"/>
        <family val="1"/>
      </rPr>
      <t>State educational Technology Directors Association ("SETDA") Standard</t>
    </r>
    <r>
      <rPr>
        <sz val="10"/>
        <color theme="1"/>
        <rFont val="Times New Roman"/>
        <family val="1"/>
      </rPr>
      <t xml:space="preserve"> means the recommendation the SETDA made in Broadband Imperative III which is based on studies of bandwidth use in schools related to changes in technology and the expanded use of state and regional networks. For more information, please visit: https://oklahoma.gov/content/dam/ok/en/occ/documents/pu/ousf/ousftrainingsessions/okschools_eligiblebandwidth.pdf</t>
    </r>
  </si>
  <si>
    <t xml:space="preserve">Copies of the following:  RFP, if available, FCC Forms 470 and 471, and other federal funding program documentation, including applicable grants. If this Affidavit is for the purpose of Preapproval, submit all applicable documents that have been completed. </t>
  </si>
  <si>
    <t>Yes/No</t>
  </si>
  <si>
    <t>Preapproval, Request for Funding, Change in Funding, Change in OUSF Funding End Date</t>
  </si>
  <si>
    <t xml:space="preserve">Beneficiary has been provided information from the Eligible Provider regarding limitations on funding from the OUSF and is familiar with the general description of those limitations as posted on the Commission’s website. Beneficiary understands the OUSF may not approve the entire amount of Special Universal Services requested in the Request for OUSF Funding. The undersigned further understands that it shall be the responsibility of the Beneficiary to pay any remaining balances after the application of all approved funding from the E-rate and OUSF.
</t>
  </si>
  <si>
    <t xml:space="preserve">If the bandwidth for which support is being requested is above the standard established by the State Educational Technology Directors Association, please provide written justification and documentation (such as a bandwidth utilization study, if available) demonstrating the need for the bandwidth being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</si>
</sst>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mmmm\ d\,\ yyyy;@"/>
    <numFmt numFmtId="165" formatCode="0.0"/>
  </numFmts>
  <fonts count="36" x14ac:knownFonts="1">
    <font>
      <sz val="11"/>
      <color theme="1"/>
      <name val="Calibri"/>
      <family val="2"/>
      <scheme val="minor"/>
    </font>
    <font>
      <b/>
      <sz val="12"/>
      <color theme="1"/>
      <name val="Times New Roman"/>
      <family val="1"/>
    </font>
    <font>
      <sz val="10"/>
      <color rgb="FFFF0000"/>
      <name val="Times New Roman"/>
      <family val="1"/>
    </font>
    <font>
      <sz val="9"/>
      <color rgb="FFFF0000"/>
      <name val="Times New Roman"/>
      <family val="1"/>
    </font>
    <font>
      <b/>
      <sz val="14"/>
      <color theme="1"/>
      <name val="Times New Roman"/>
      <family val="1"/>
    </font>
    <font>
      <sz val="10"/>
      <color theme="1"/>
      <name val="Times New Roman"/>
      <family val="1"/>
    </font>
    <font>
      <b/>
      <sz val="10"/>
      <color theme="1"/>
      <name val="Times New Roman"/>
      <family val="1"/>
    </font>
    <font>
      <sz val="9"/>
      <color theme="1"/>
      <name val="Times New Roman"/>
      <family val="1"/>
    </font>
    <font>
      <sz val="11"/>
      <color theme="1"/>
      <name val="Calibri"/>
      <family val="2"/>
      <scheme val="minor"/>
    </font>
    <font>
      <b/>
      <sz val="12"/>
      <color theme="1"/>
      <name val="Calibri"/>
      <family val="2"/>
      <scheme val="minor"/>
    </font>
    <font>
      <b/>
      <sz val="11"/>
      <color theme="1"/>
      <name val="Calibri"/>
      <family val="2"/>
      <scheme val="minor"/>
    </font>
    <font>
      <sz val="9"/>
      <name val="Times New Roman"/>
      <family val="1"/>
    </font>
    <font>
      <i/>
      <u/>
      <sz val="10"/>
      <color rgb="FFC00000"/>
      <name val="Times New Roman"/>
      <family val="1"/>
    </font>
    <font>
      <sz val="9"/>
      <color theme="1"/>
      <name val="Courier New"/>
      <family val="3"/>
    </font>
    <font>
      <b/>
      <sz val="10"/>
      <color rgb="FF0000FF"/>
      <name val="Times New Roman"/>
      <family val="1"/>
    </font>
    <font>
      <u/>
      <sz val="10"/>
      <color theme="1"/>
      <name val="Times New Roman"/>
      <family val="1"/>
    </font>
    <font>
      <sz val="12"/>
      <color theme="1"/>
      <name val="Times New Roman"/>
      <family val="1"/>
    </font>
    <font>
      <sz val="8"/>
      <color indexed="8"/>
      <name val="Arial"/>
      <family val="2"/>
    </font>
    <font>
      <b/>
      <sz val="9"/>
      <name val="Times New Roman"/>
      <family val="1"/>
    </font>
    <font>
      <sz val="11"/>
      <color indexed="8"/>
      <name val="Calibri"/>
      <family val="2"/>
    </font>
    <font>
      <u/>
      <sz val="16.5"/>
      <name val="Calibri"/>
      <family val="2"/>
    </font>
    <font>
      <sz val="10"/>
      <name val="Times New Roman"/>
      <family val="1"/>
    </font>
    <font>
      <u/>
      <sz val="19.45"/>
      <color theme="1"/>
      <name val="Calibri"/>
      <family val="2"/>
    </font>
    <font>
      <sz val="11"/>
      <color theme="1"/>
      <name val="Times New Roman"/>
      <family val="1"/>
    </font>
    <font>
      <b/>
      <sz val="11"/>
      <color theme="1"/>
      <name val="Times New Roman"/>
      <family val="1"/>
    </font>
    <font>
      <b/>
      <sz val="16"/>
      <name val="Times New Roman"/>
      <family val="1"/>
    </font>
    <font>
      <b/>
      <u/>
      <sz val="10"/>
      <color theme="1"/>
      <name val="Times New Roman"/>
      <family val="1"/>
    </font>
    <font>
      <i/>
      <sz val="10"/>
      <name val="Times New Roman"/>
      <family val="1"/>
    </font>
    <font>
      <b/>
      <sz val="10"/>
      <name val="Times New Roman"/>
      <family val="1"/>
    </font>
    <font>
      <b/>
      <u/>
      <sz val="10"/>
      <name val="Times New Roman"/>
      <family val="1"/>
    </font>
    <font>
      <sz val="10"/>
      <color rgb="FF000000"/>
      <name val="Times New Roman"/>
      <family val="1"/>
    </font>
    <font>
      <sz val="11"/>
      <color rgb="FFFF0000"/>
      <name val="Times New Roman"/>
      <family val="1"/>
    </font>
    <font>
      <b/>
      <sz val="10"/>
      <color rgb="FF000000"/>
      <name val="Times New Roman"/>
      <family val="1"/>
    </font>
    <font>
      <sz val="11"/>
      <color rgb="FF000000"/>
      <name val="Times New Roman"/>
    </font>
    <font>
      <sz val="11"/>
      <name val="Times New Roman"/>
      <family val="1"/>
    </font>
    <font>
      <b/>
      <u/>
      <sz val="11"/>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rgb="FFFFFFFF"/>
        <bgColor indexed="64"/>
      </patternFill>
    </fill>
  </fills>
  <borders count="28">
    <border>
      <left/>
      <right/>
      <top/>
      <bottom/>
      <diagonal/>
    </border>
    <border>
      <left/>
      <right/>
      <top style="double">
        <color auto="1"/>
      </top>
      <bottom style="double">
        <color auto="1"/>
      </bottom>
      <diagonal/>
    </border>
    <border>
      <left/>
      <right/>
      <top style="thin">
        <color auto="1"/>
      </top>
      <bottom style="thin">
        <color auto="1"/>
      </bottom>
      <diagonal/>
    </border>
    <border>
      <left/>
      <right/>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style="double">
        <color auto="1"/>
      </top>
      <bottom/>
      <diagonal/>
    </border>
    <border>
      <left/>
      <right/>
      <top/>
      <bottom style="double">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s>
  <cellStyleXfs count="20">
    <xf numFmtId="0" fontId="0" fillId="2" borderId="0"/>
    <xf numFmtId="0" fontId="7" fillId="2" borderId="0">
      <alignment horizontal="left" vertical="top" wrapText="1"/>
    </xf>
    <xf numFmtId="0" fontId="14" fillId="2" borderId="0">
      <alignment vertical="center"/>
    </xf>
    <xf numFmtId="49" fontId="16" fillId="2" borderId="0">
      <alignment horizontal="center" vertical="top"/>
    </xf>
    <xf numFmtId="0" fontId="12" fillId="2" borderId="0">
      <alignment horizontal="left" vertical="top"/>
      <protection locked="0"/>
    </xf>
    <xf numFmtId="0" fontId="5" fillId="2" borderId="0">
      <alignment horizontal="left" vertical="top" wrapText="1"/>
    </xf>
    <xf numFmtId="0" fontId="2" fillId="2" borderId="0">
      <alignment horizontal="left" vertical="top" wrapText="1"/>
    </xf>
    <xf numFmtId="0" fontId="9" fillId="0" borderId="1">
      <alignment horizontal="left" vertical="center"/>
    </xf>
    <xf numFmtId="0" fontId="8" fillId="0" borderId="2">
      <alignment horizontal="left" vertical="center"/>
    </xf>
    <xf numFmtId="0" fontId="15" fillId="2" borderId="3">
      <alignment vertical="top" wrapText="1"/>
      <protection locked="0"/>
    </xf>
    <xf numFmtId="0" fontId="11" fillId="2" borderId="0" applyAlignment="0">
      <alignment horizontal="justify" vertical="center"/>
    </xf>
    <xf numFmtId="0" fontId="13" fillId="2" borderId="0">
      <alignment readingOrder="1"/>
    </xf>
    <xf numFmtId="0" fontId="5" fillId="2" borderId="0" applyNumberForma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20" fillId="0" borderId="0" applyNumberFormat="0" applyFill="0" applyBorder="0" applyAlignment="0" applyProtection="0">
      <alignment vertical="top"/>
      <protection locked="0"/>
    </xf>
    <xf numFmtId="0" fontId="8" fillId="0" borderId="0"/>
    <xf numFmtId="0" fontId="22"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44" fontId="8" fillId="0" borderId="0" applyFont="0" applyFill="0" applyBorder="0" applyAlignment="0" applyProtection="0"/>
  </cellStyleXfs>
  <cellXfs count="159">
    <xf numFmtId="0" fontId="0" fillId="2" borderId="0" xfId="0"/>
    <xf numFmtId="0" fontId="0" fillId="2" borderId="0" xfId="0"/>
    <xf numFmtId="0" fontId="0" fillId="2" borderId="0" xfId="0"/>
    <xf numFmtId="0" fontId="0" fillId="3" borderId="0" xfId="0" applyFill="1"/>
    <xf numFmtId="0" fontId="10" fillId="2" borderId="0" xfId="0" applyFont="1"/>
    <xf numFmtId="0" fontId="10" fillId="2" borderId="0" xfId="0" applyFont="1" applyAlignment="1">
      <alignment horizontal="left" vertical="top"/>
    </xf>
    <xf numFmtId="0" fontId="10" fillId="2" borderId="0" xfId="0" applyFont="1" applyAlignment="1">
      <alignment horizontal="left" vertical="top" wrapText="1"/>
    </xf>
    <xf numFmtId="0" fontId="0" fillId="2" borderId="0" xfId="0" applyAlignment="1">
      <alignment horizontal="left" vertical="top"/>
    </xf>
    <xf numFmtId="0" fontId="0" fillId="2" borderId="0" xfId="0" applyAlignment="1">
      <alignment horizontal="left" vertical="top" wrapText="1"/>
    </xf>
    <xf numFmtId="0" fontId="3" fillId="2" borderId="0" xfId="0" applyFont="1" applyFill="1" applyAlignment="1">
      <alignment horizontal="justify" vertical="center"/>
    </xf>
    <xf numFmtId="0" fontId="4" fillId="2" borderId="0" xfId="0" applyFont="1" applyFill="1" applyAlignment="1">
      <alignment horizontal="center" vertical="center"/>
    </xf>
    <xf numFmtId="0" fontId="5" fillId="2" borderId="0" xfId="0" applyFont="1" applyFill="1" applyAlignment="1">
      <alignment vertical="center"/>
    </xf>
    <xf numFmtId="0" fontId="10" fillId="2" borderId="0" xfId="0" applyFont="1" applyAlignment="1" applyProtection="1">
      <alignment wrapText="1"/>
      <protection locked="0"/>
    </xf>
    <xf numFmtId="0" fontId="0" fillId="2" borderId="0" xfId="0" applyAlignment="1" applyProtection="1">
      <alignment wrapText="1"/>
      <protection locked="0"/>
    </xf>
    <xf numFmtId="0" fontId="0" fillId="2" borderId="0" xfId="0" applyAlignment="1">
      <alignment horizontal="left" vertical="top"/>
    </xf>
    <xf numFmtId="0" fontId="0" fillId="2" borderId="0" xfId="0" applyAlignment="1">
      <alignment horizontal="left" vertical="top" wrapText="1"/>
    </xf>
    <xf numFmtId="0" fontId="0" fillId="2" borderId="0" xfId="0" applyAlignment="1" applyProtection="1">
      <alignment wrapText="1"/>
      <protection locked="0"/>
    </xf>
    <xf numFmtId="0" fontId="0" fillId="4" borderId="0" xfId="0" quotePrefix="1" applyFill="1"/>
    <xf numFmtId="0" fontId="0" fillId="5" borderId="0" xfId="0" applyFill="1"/>
    <xf numFmtId="0" fontId="17" fillId="6" borderId="4" xfId="0" applyNumberFormat="1" applyFont="1" applyFill="1" applyBorder="1" applyAlignment="1">
      <alignment horizontal="left" vertical="top"/>
    </xf>
    <xf numFmtId="0" fontId="17" fillId="0" borderId="5" xfId="0" applyNumberFormat="1" applyFont="1" applyFill="1" applyBorder="1" applyAlignment="1">
      <alignment horizontal="left" vertical="top"/>
    </xf>
    <xf numFmtId="0" fontId="17" fillId="6" borderId="5" xfId="0" applyNumberFormat="1" applyFont="1" applyFill="1" applyBorder="1" applyAlignment="1">
      <alignment horizontal="left" vertical="top"/>
    </xf>
    <xf numFmtId="0" fontId="17" fillId="6" borderId="5" xfId="0" applyNumberFormat="1" applyFont="1" applyFill="1" applyBorder="1" applyAlignment="1">
      <alignment vertical="top"/>
    </xf>
    <xf numFmtId="0" fontId="17" fillId="0" borderId="5" xfId="0" applyNumberFormat="1" applyFont="1" applyFill="1" applyBorder="1" applyAlignment="1">
      <alignment vertical="top"/>
    </xf>
    <xf numFmtId="0" fontId="17" fillId="6" borderId="5" xfId="0" quotePrefix="1" applyNumberFormat="1" applyFont="1" applyFill="1" applyBorder="1" applyAlignment="1">
      <alignment horizontal="left" vertical="top"/>
    </xf>
    <xf numFmtId="0" fontId="0" fillId="3" borderId="0" xfId="0" applyFont="1" applyFill="1"/>
    <xf numFmtId="0" fontId="0" fillId="4" borderId="0" xfId="0" applyFill="1"/>
    <xf numFmtId="0" fontId="11" fillId="2" borderId="0" xfId="10" applyFont="1" applyAlignment="1"/>
    <xf numFmtId="0" fontId="23" fillId="2" borderId="0" xfId="0" applyFont="1" applyFill="1" applyAlignment="1">
      <alignment vertical="top" wrapText="1"/>
    </xf>
    <xf numFmtId="0" fontId="23" fillId="2" borderId="0" xfId="0" applyFont="1"/>
    <xf numFmtId="0" fontId="1" fillId="0" borderId="1" xfId="7" applyFont="1" applyAlignment="1">
      <alignment vertical="center"/>
    </xf>
    <xf numFmtId="0" fontId="11" fillId="2" borderId="0" xfId="10" applyFont="1" applyAlignment="1">
      <alignment vertical="center"/>
    </xf>
    <xf numFmtId="0" fontId="5" fillId="2" borderId="0" xfId="5" quotePrefix="1" applyFont="1">
      <alignment horizontal="left" vertical="top" wrapText="1"/>
    </xf>
    <xf numFmtId="0" fontId="5" fillId="0" borderId="0" xfId="5" applyFont="1" applyFill="1">
      <alignment horizontal="left" vertical="top" wrapText="1"/>
    </xf>
    <xf numFmtId="0" fontId="5" fillId="0" borderId="6" xfId="5" applyFont="1" applyFill="1" applyBorder="1">
      <alignment horizontal="left" vertical="top" wrapText="1"/>
    </xf>
    <xf numFmtId="0" fontId="23" fillId="2" borderId="0" xfId="0" applyFont="1" applyAlignment="1">
      <alignment vertical="top" wrapText="1"/>
    </xf>
    <xf numFmtId="0" fontId="23" fillId="2" borderId="0" xfId="0" applyFont="1" applyFill="1"/>
    <xf numFmtId="0" fontId="7" fillId="2" borderId="0" xfId="1" applyFont="1">
      <alignment horizontal="left" vertical="top" wrapText="1"/>
    </xf>
    <xf numFmtId="0" fontId="23" fillId="2" borderId="8" xfId="0" applyFont="1" applyBorder="1"/>
    <xf numFmtId="0" fontId="24" fillId="2" borderId="8" xfId="0" applyFont="1" applyBorder="1"/>
    <xf numFmtId="0" fontId="23" fillId="2" borderId="0" xfId="0" applyFont="1" applyAlignment="1">
      <alignment vertical="top"/>
    </xf>
    <xf numFmtId="0" fontId="23" fillId="0" borderId="0" xfId="0" applyFont="1" applyFill="1"/>
    <xf numFmtId="0" fontId="1" fillId="0" borderId="0" xfId="7" applyFont="1" applyFill="1" applyBorder="1">
      <alignment horizontal="left" vertical="center"/>
    </xf>
    <xf numFmtId="0" fontId="23" fillId="0" borderId="0" xfId="0" applyFont="1" applyFill="1" applyAlignment="1">
      <alignment vertical="top" wrapText="1"/>
    </xf>
    <xf numFmtId="0" fontId="23" fillId="2" borderId="0" xfId="0" applyFont="1" applyBorder="1"/>
    <xf numFmtId="49" fontId="16" fillId="2" borderId="6" xfId="3" applyFont="1" applyBorder="1">
      <alignment horizontal="center" vertical="top"/>
    </xf>
    <xf numFmtId="0" fontId="5" fillId="2" borderId="6" xfId="5" applyFont="1" applyBorder="1">
      <alignment horizontal="left" vertical="top" wrapText="1"/>
    </xf>
    <xf numFmtId="0" fontId="5" fillId="2" borderId="6" xfId="6" applyFont="1" applyBorder="1">
      <alignment horizontal="left" vertical="top" wrapText="1"/>
    </xf>
    <xf numFmtId="0" fontId="5" fillId="2" borderId="6" xfId="0" applyFont="1" applyBorder="1" applyAlignment="1">
      <alignment horizontal="left" vertical="top" wrapText="1"/>
    </xf>
    <xf numFmtId="0" fontId="5" fillId="2" borderId="6" xfId="0" applyNumberFormat="1" applyFont="1" applyFill="1" applyBorder="1" applyAlignment="1" applyProtection="1">
      <alignment wrapText="1"/>
    </xf>
    <xf numFmtId="0" fontId="5" fillId="0" borderId="6" xfId="5" applyFont="1" applyFill="1" applyBorder="1" applyAlignment="1">
      <alignment wrapText="1"/>
    </xf>
    <xf numFmtId="0" fontId="5" fillId="0" borderId="6" xfId="0" applyFont="1" applyFill="1" applyBorder="1" applyAlignment="1">
      <alignment vertical="top" wrapText="1"/>
    </xf>
    <xf numFmtId="0" fontId="7" fillId="2" borderId="7" xfId="1" applyFont="1" applyBorder="1">
      <alignment horizontal="left" vertical="top" wrapText="1"/>
    </xf>
    <xf numFmtId="0" fontId="23" fillId="2" borderId="7" xfId="0" applyFont="1" applyFill="1" applyBorder="1" applyAlignment="1">
      <alignment vertical="top" wrapText="1"/>
    </xf>
    <xf numFmtId="0" fontId="5" fillId="0" borderId="0" xfId="5" applyFont="1" applyFill="1" applyBorder="1">
      <alignment horizontal="left" vertical="top" wrapText="1"/>
    </xf>
    <xf numFmtId="0" fontId="5" fillId="2" borderId="8" xfId="1" applyFont="1" applyBorder="1">
      <alignment horizontal="left" vertical="top" wrapText="1"/>
    </xf>
    <xf numFmtId="0" fontId="24" fillId="2" borderId="6" xfId="0" applyFont="1" applyBorder="1" applyAlignment="1">
      <alignment horizontal="left" vertical="center"/>
    </xf>
    <xf numFmtId="0" fontId="6" fillId="2" borderId="6" xfId="0" applyFont="1" applyBorder="1" applyAlignment="1">
      <alignment horizontal="center" vertical="center"/>
    </xf>
    <xf numFmtId="0" fontId="24" fillId="2" borderId="6" xfId="0" applyFont="1" applyBorder="1" applyAlignment="1">
      <alignment horizontal="center" vertical="center" wrapText="1"/>
    </xf>
    <xf numFmtId="0" fontId="5" fillId="2" borderId="0" xfId="5" applyFont="1" applyBorder="1">
      <alignment horizontal="left" vertical="top" wrapText="1"/>
    </xf>
    <xf numFmtId="164" fontId="18" fillId="0" borderId="0" xfId="0" applyNumberFormat="1" applyFont="1" applyFill="1" applyBorder="1" applyAlignment="1">
      <alignment horizontal="center" vertical="center" wrapText="1"/>
    </xf>
    <xf numFmtId="0" fontId="21" fillId="0" borderId="6" xfId="5" applyFont="1" applyFill="1" applyBorder="1">
      <alignment horizontal="left" vertical="top" wrapText="1"/>
    </xf>
    <xf numFmtId="0" fontId="5" fillId="0" borderId="6" xfId="5" quotePrefix="1" applyFont="1" applyFill="1" applyBorder="1">
      <alignment horizontal="left" vertical="top" wrapText="1"/>
    </xf>
    <xf numFmtId="0" fontId="0" fillId="2" borderId="11" xfId="0" applyBorder="1"/>
    <xf numFmtId="0" fontId="24" fillId="2" borderId="0" xfId="0" applyFont="1" applyBorder="1"/>
    <xf numFmtId="0" fontId="2" fillId="2" borderId="6" xfId="6" applyFont="1" applyBorder="1">
      <alignment horizontal="left" vertical="top" wrapText="1"/>
    </xf>
    <xf numFmtId="0" fontId="23" fillId="0" borderId="0" xfId="0" applyFont="1" applyFill="1" applyBorder="1"/>
    <xf numFmtId="0" fontId="23" fillId="2" borderId="0" xfId="0" quotePrefix="1" applyFont="1"/>
    <xf numFmtId="0" fontId="5" fillId="2" borderId="0" xfId="5" applyFont="1" applyAlignment="1">
      <alignment horizontal="center" vertical="center" wrapText="1"/>
    </xf>
    <xf numFmtId="0" fontId="5" fillId="2" borderId="0" xfId="0" applyFont="1" applyAlignment="1">
      <alignment horizontal="center" vertical="center"/>
    </xf>
    <xf numFmtId="0" fontId="23" fillId="2" borderId="0" xfId="0" applyFont="1" applyAlignment="1">
      <alignment horizontal="center" vertical="center"/>
    </xf>
    <xf numFmtId="2" fontId="5" fillId="2" borderId="0" xfId="0" applyNumberFormat="1" applyFont="1" applyAlignment="1">
      <alignment horizontal="center" vertical="center"/>
    </xf>
    <xf numFmtId="0" fontId="5" fillId="2" borderId="0" xfId="5" quotePrefix="1" applyFont="1" applyAlignment="1">
      <alignment horizontal="center" vertical="center" wrapText="1"/>
    </xf>
    <xf numFmtId="0" fontId="5" fillId="2" borderId="0" xfId="5" quotePrefix="1" applyFont="1" applyBorder="1" applyAlignment="1">
      <alignment horizontal="center" vertical="center" wrapText="1"/>
    </xf>
    <xf numFmtId="0" fontId="21" fillId="2" borderId="6" xfId="0" applyFont="1" applyBorder="1" applyAlignment="1">
      <alignment vertical="top" wrapText="1"/>
    </xf>
    <xf numFmtId="0" fontId="21" fillId="0" borderId="6" xfId="0" applyFont="1" applyFill="1" applyBorder="1" applyAlignment="1">
      <alignment vertical="top" wrapText="1"/>
    </xf>
    <xf numFmtId="0" fontId="21" fillId="2" borderId="6" xfId="5" applyFont="1" applyBorder="1">
      <alignment horizontal="left" vertical="top" wrapText="1"/>
    </xf>
    <xf numFmtId="44" fontId="23" fillId="2" borderId="0" xfId="19" applyFont="1" applyFill="1"/>
    <xf numFmtId="0" fontId="5" fillId="2" borderId="0" xfId="0" applyFont="1" applyAlignment="1">
      <alignment vertical="center"/>
    </xf>
    <xf numFmtId="0" fontId="5" fillId="2" borderId="6" xfId="0" applyFont="1" applyBorder="1" applyAlignment="1">
      <alignment vertical="center" wrapText="1"/>
    </xf>
    <xf numFmtId="0" fontId="0" fillId="2" borderId="0" xfId="0" quotePrefix="1"/>
    <xf numFmtId="165" fontId="5" fillId="2" borderId="6" xfId="0" applyNumberFormat="1" applyFont="1" applyBorder="1" applyAlignment="1">
      <alignment horizontal="center" vertical="center"/>
    </xf>
    <xf numFmtId="49" fontId="5" fillId="2" borderId="6" xfId="3" applyFont="1" applyBorder="1" applyAlignment="1">
      <alignment horizontal="center" vertical="center"/>
    </xf>
    <xf numFmtId="0" fontId="5" fillId="2" borderId="6" xfId="0" applyFont="1" applyBorder="1"/>
    <xf numFmtId="0" fontId="23" fillId="2" borderId="6" xfId="0" applyFont="1" applyBorder="1" applyAlignment="1">
      <alignment vertical="top" wrapText="1"/>
    </xf>
    <xf numFmtId="0" fontId="5" fillId="0" borderId="6" xfId="0" applyFont="1" applyFill="1" applyBorder="1" applyAlignment="1">
      <alignment vertical="center" wrapText="1"/>
    </xf>
    <xf numFmtId="0" fontId="28" fillId="0" borderId="6" xfId="5" applyFont="1" applyFill="1" applyBorder="1">
      <alignment horizontal="left" vertical="top" wrapText="1"/>
    </xf>
    <xf numFmtId="0" fontId="5" fillId="2" borderId="0" xfId="5" applyFont="1">
      <alignment horizontal="left" vertical="top" wrapText="1"/>
    </xf>
    <xf numFmtId="0" fontId="31" fillId="2" borderId="0" xfId="0" applyFont="1"/>
    <xf numFmtId="0" fontId="30" fillId="2" borderId="6" xfId="6" applyFont="1" applyBorder="1">
      <alignment horizontal="left" vertical="top" wrapText="1"/>
    </xf>
    <xf numFmtId="0" fontId="30" fillId="2" borderId="6" xfId="0" applyFont="1" applyBorder="1" applyAlignment="1">
      <alignment vertical="top" wrapText="1"/>
    </xf>
    <xf numFmtId="0" fontId="24" fillId="0" borderId="0" xfId="0" applyFont="1" applyFill="1" applyAlignment="1">
      <alignment wrapText="1"/>
    </xf>
    <xf numFmtId="164" fontId="18" fillId="0" borderId="6" xfId="0" applyNumberFormat="1" applyFont="1" applyFill="1" applyBorder="1" applyAlignment="1">
      <alignment horizontal="center" vertical="center" wrapText="1"/>
    </xf>
    <xf numFmtId="0" fontId="5" fillId="2" borderId="6" xfId="0" applyFont="1" applyBorder="1" applyAlignment="1">
      <alignment horizontal="left" vertical="center"/>
    </xf>
    <xf numFmtId="0" fontId="34" fillId="0" borderId="0" xfId="0" applyFont="1" applyFill="1"/>
    <xf numFmtId="0" fontId="33" fillId="0" borderId="0" xfId="5" applyFont="1" applyFill="1" applyBorder="1">
      <alignment horizontal="left" vertical="top" wrapText="1"/>
    </xf>
    <xf numFmtId="0" fontId="23" fillId="0" borderId="0" xfId="0" applyFont="1" applyFill="1" applyBorder="1" applyAlignment="1">
      <alignment vertical="top" wrapText="1"/>
    </xf>
    <xf numFmtId="0" fontId="23" fillId="2" borderId="6" xfId="0" applyFont="1" applyBorder="1"/>
    <xf numFmtId="0" fontId="21" fillId="0" borderId="0" xfId="0" applyFont="1" applyFill="1" applyAlignment="1">
      <alignment horizontal="left" vertical="top"/>
    </xf>
    <xf numFmtId="0" fontId="34" fillId="0" borderId="6" xfId="0" applyFont="1" applyFill="1" applyBorder="1"/>
    <xf numFmtId="0" fontId="35" fillId="2" borderId="0" xfId="0" applyFont="1" applyAlignment="1">
      <alignment horizontal="left" vertical="top"/>
    </xf>
    <xf numFmtId="0" fontId="23" fillId="0" borderId="6" xfId="0" applyFont="1" applyFill="1" applyBorder="1" applyAlignment="1">
      <alignment horizontal="left"/>
    </xf>
    <xf numFmtId="2" fontId="5" fillId="2" borderId="0" xfId="0" applyNumberFormat="1" applyFont="1" applyAlignment="1">
      <alignment horizontal="left" vertical="top"/>
    </xf>
    <xf numFmtId="0" fontId="5" fillId="7" borderId="8" xfId="5" applyFont="1" applyFill="1" applyBorder="1" applyAlignment="1">
      <alignment horizontal="left" vertical="top" wrapText="1"/>
    </xf>
    <xf numFmtId="0" fontId="23" fillId="0" borderId="8" xfId="0" applyFont="1" applyFill="1" applyBorder="1" applyAlignment="1">
      <alignment horizontal="left"/>
    </xf>
    <xf numFmtId="2" fontId="23" fillId="2" borderId="0" xfId="0" applyNumberFormat="1" applyFont="1" applyBorder="1" applyAlignment="1">
      <alignment horizontal="left" vertical="top"/>
    </xf>
    <xf numFmtId="0" fontId="5" fillId="0" borderId="6" xfId="5" applyFont="1" applyFill="1" applyBorder="1" applyAlignment="1">
      <alignment horizontal="left" vertical="top" wrapText="1"/>
    </xf>
    <xf numFmtId="0" fontId="29" fillId="0" borderId="3" xfId="5" applyFont="1" applyFill="1" applyBorder="1" applyAlignment="1">
      <alignment horizontal="left" vertical="top" wrapText="1"/>
    </xf>
    <xf numFmtId="0" fontId="5" fillId="0" borderId="0" xfId="6" applyFont="1" applyFill="1" applyBorder="1" applyAlignment="1">
      <alignment horizontal="left" vertical="top" wrapText="1"/>
    </xf>
    <xf numFmtId="0" fontId="23" fillId="0" borderId="0" xfId="0" applyFont="1" applyFill="1" applyBorder="1" applyAlignment="1"/>
    <xf numFmtId="0" fontId="1" fillId="0" borderId="6" xfId="7" applyFont="1" applyBorder="1" applyAlignment="1">
      <alignment horizontal="left" vertical="center"/>
    </xf>
    <xf numFmtId="0" fontId="25" fillId="0" borderId="6" xfId="10" applyFont="1" applyFill="1" applyBorder="1" applyAlignment="1">
      <alignment horizontal="center" wrapText="1"/>
    </xf>
    <xf numFmtId="0" fontId="21" fillId="0" borderId="6" xfId="10" applyFont="1" applyFill="1" applyBorder="1" applyAlignment="1">
      <alignment horizontal="center" wrapText="1"/>
    </xf>
    <xf numFmtId="0" fontId="1" fillId="0" borderId="9" xfId="7" applyFont="1" applyFill="1" applyBorder="1" applyAlignment="1">
      <alignment horizontal="left" vertical="center"/>
    </xf>
    <xf numFmtId="0" fontId="1" fillId="0" borderId="1" xfId="7" applyFont="1" applyFill="1" applyBorder="1" applyAlignment="1">
      <alignment horizontal="left" vertical="center"/>
    </xf>
    <xf numFmtId="0" fontId="1" fillId="0" borderId="10" xfId="7" applyFont="1" applyFill="1" applyBorder="1" applyAlignment="1">
      <alignment horizontal="left" vertical="center"/>
    </xf>
    <xf numFmtId="0" fontId="1" fillId="0" borderId="26" xfId="7" applyFont="1" applyFill="1" applyBorder="1" applyAlignment="1">
      <alignment horizontal="left" vertical="center"/>
    </xf>
    <xf numFmtId="0" fontId="1" fillId="0" borderId="8" xfId="7" applyFont="1" applyFill="1" applyBorder="1" applyAlignment="1">
      <alignment horizontal="left" vertical="center"/>
    </xf>
    <xf numFmtId="0" fontId="1" fillId="0" borderId="27" xfId="7" applyFont="1" applyFill="1" applyBorder="1" applyAlignment="1">
      <alignment horizontal="left" vertical="center"/>
    </xf>
    <xf numFmtId="0" fontId="5" fillId="2" borderId="6" xfId="5" applyFont="1" applyBorder="1" applyAlignment="1">
      <alignment horizontal="left" vertical="top" wrapText="1"/>
    </xf>
    <xf numFmtId="0" fontId="21" fillId="0" borderId="6" xfId="5" applyFont="1" applyFill="1" applyBorder="1" applyAlignment="1">
      <alignment horizontal="left" vertical="top" wrapText="1"/>
    </xf>
    <xf numFmtId="0" fontId="5" fillId="2" borderId="6" xfId="0" applyFont="1" applyBorder="1" applyAlignment="1">
      <alignment wrapText="1"/>
    </xf>
    <xf numFmtId="0" fontId="5" fillId="2" borderId="6" xfId="5" applyFont="1" applyFill="1" applyBorder="1" applyAlignment="1">
      <alignment horizontal="left" vertical="top" wrapText="1"/>
    </xf>
    <xf numFmtId="0" fontId="5" fillId="2" borderId="6" xfId="0" applyFont="1" applyFill="1" applyBorder="1" applyAlignment="1">
      <alignment horizontal="justify" vertical="center"/>
    </xf>
    <xf numFmtId="0" fontId="5" fillId="2" borderId="12" xfId="0" applyFont="1" applyBorder="1" applyAlignment="1"/>
    <xf numFmtId="0" fontId="5" fillId="2" borderId="0" xfId="0" applyFont="1" applyBorder="1" applyAlignment="1"/>
    <xf numFmtId="0" fontId="5" fillId="2" borderId="13" xfId="0" applyFont="1" applyBorder="1" applyAlignment="1"/>
    <xf numFmtId="0" fontId="5" fillId="2" borderId="14" xfId="0" applyFont="1" applyBorder="1" applyAlignment="1"/>
    <xf numFmtId="0" fontId="5" fillId="2" borderId="15" xfId="0" applyFont="1" applyBorder="1" applyAlignment="1"/>
    <xf numFmtId="0" fontId="5" fillId="2" borderId="16" xfId="0" applyFont="1" applyBorder="1" applyAlignment="1"/>
    <xf numFmtId="0" fontId="5" fillId="2" borderId="17" xfId="0" applyFont="1" applyBorder="1" applyAlignment="1"/>
    <xf numFmtId="0" fontId="5" fillId="2" borderId="18" xfId="0" applyFont="1" applyBorder="1" applyAlignment="1"/>
    <xf numFmtId="0" fontId="5" fillId="2" borderId="19" xfId="0" applyFont="1" applyBorder="1" applyAlignment="1"/>
    <xf numFmtId="0" fontId="21" fillId="0" borderId="6" xfId="0" applyFont="1" applyFill="1" applyBorder="1" applyAlignment="1">
      <alignment horizontal="left" vertical="center" wrapText="1"/>
    </xf>
    <xf numFmtId="0" fontId="5" fillId="0" borderId="6" xfId="6" applyFont="1" applyFill="1" applyBorder="1" applyAlignment="1">
      <alignment horizontal="left" vertical="top" wrapText="1"/>
    </xf>
    <xf numFmtId="0" fontId="1" fillId="0" borderId="9" xfId="7" applyFont="1" applyBorder="1" applyAlignment="1">
      <alignment horizontal="left" vertical="center"/>
    </xf>
    <xf numFmtId="0" fontId="1" fillId="0" borderId="1" xfId="7" applyFont="1" applyBorder="1" applyAlignment="1">
      <alignment horizontal="left" vertical="center"/>
    </xf>
    <xf numFmtId="0" fontId="1" fillId="0" borderId="10" xfId="7" applyFont="1" applyBorder="1" applyAlignment="1">
      <alignment horizontal="left" vertical="center"/>
    </xf>
    <xf numFmtId="0" fontId="0" fillId="2" borderId="6" xfId="0" applyBorder="1" applyAlignment="1">
      <alignment vertical="top" wrapText="1"/>
    </xf>
    <xf numFmtId="0" fontId="30" fillId="0" borderId="6" xfId="5" applyFont="1" applyFill="1" applyBorder="1" applyAlignment="1">
      <alignment horizontal="left" vertical="top" wrapText="1"/>
    </xf>
    <xf numFmtId="0" fontId="0" fillId="0" borderId="6" xfId="0" applyFill="1" applyBorder="1" applyAlignment="1">
      <alignment vertical="top" wrapText="1"/>
    </xf>
    <xf numFmtId="0" fontId="5" fillId="0" borderId="20" xfId="5" applyFont="1" applyFill="1" applyBorder="1">
      <alignment horizontal="left" vertical="top" wrapText="1"/>
    </xf>
    <xf numFmtId="0" fontId="5" fillId="0" borderId="21" xfId="5" applyFont="1" applyFill="1" applyBorder="1">
      <alignment horizontal="left" vertical="top" wrapText="1"/>
    </xf>
    <xf numFmtId="0" fontId="21" fillId="0" borderId="20" xfId="5" applyFont="1" applyFill="1" applyBorder="1" applyAlignment="1">
      <alignment horizontal="left" vertical="top" wrapText="1"/>
    </xf>
    <xf numFmtId="0" fontId="21" fillId="0" borderId="21" xfId="5" applyFont="1" applyFill="1" applyBorder="1" applyAlignment="1">
      <alignment horizontal="left" vertical="top" wrapText="1"/>
    </xf>
    <xf numFmtId="0" fontId="5" fillId="0" borderId="20" xfId="5" applyFont="1" applyFill="1" applyBorder="1" applyAlignment="1">
      <alignment vertical="top" wrapText="1"/>
    </xf>
    <xf numFmtId="0" fontId="5" fillId="0" borderId="21" xfId="5" applyFont="1" applyFill="1" applyBorder="1" applyAlignment="1">
      <alignment vertical="top" wrapText="1"/>
    </xf>
    <xf numFmtId="0" fontId="26" fillId="0" borderId="3" xfId="5" applyFont="1" applyFill="1" applyBorder="1" applyAlignment="1">
      <alignment vertical="top" wrapText="1"/>
    </xf>
    <xf numFmtId="0" fontId="21" fillId="0" borderId="20" xfId="5" applyFont="1" applyFill="1" applyBorder="1" applyAlignment="1">
      <alignment vertical="top" wrapText="1"/>
    </xf>
    <xf numFmtId="0" fontId="21" fillId="0" borderId="21" xfId="5" applyFont="1" applyFill="1" applyBorder="1" applyAlignment="1">
      <alignment vertical="top" wrapText="1"/>
    </xf>
    <xf numFmtId="0" fontId="5" fillId="0" borderId="20" xfId="5" applyFont="1" applyFill="1" applyBorder="1" applyAlignment="1">
      <alignment horizontal="left" vertical="top" wrapText="1"/>
    </xf>
    <xf numFmtId="0" fontId="5" fillId="0" borderId="21" xfId="5" applyFont="1" applyFill="1" applyBorder="1" applyAlignment="1">
      <alignment horizontal="left" vertical="top" wrapText="1"/>
    </xf>
    <xf numFmtId="0" fontId="26" fillId="0" borderId="0" xfId="5" applyFont="1" applyFill="1" applyBorder="1" applyAlignment="1">
      <alignment horizontal="left" vertical="top" wrapText="1"/>
    </xf>
    <xf numFmtId="0" fontId="5" fillId="7" borderId="6" xfId="5" applyFont="1" applyFill="1" applyBorder="1" applyAlignment="1">
      <alignment horizontal="left" vertical="top" wrapText="1"/>
    </xf>
    <xf numFmtId="0" fontId="21" fillId="0" borderId="23" xfId="5" applyFont="1" applyFill="1" applyBorder="1">
      <alignment horizontal="left" vertical="top" wrapText="1"/>
    </xf>
    <xf numFmtId="0" fontId="21" fillId="0" borderId="24" xfId="5" applyFont="1" applyFill="1" applyBorder="1">
      <alignment horizontal="left" vertical="top" wrapText="1"/>
    </xf>
    <xf numFmtId="0" fontId="5" fillId="0" borderId="2" xfId="5" applyFont="1" applyFill="1" applyBorder="1" applyAlignment="1">
      <alignment horizontal="left" vertical="top" wrapText="1"/>
    </xf>
    <xf numFmtId="0" fontId="21" fillId="0" borderId="22" xfId="5" applyFont="1" applyFill="1" applyBorder="1" applyAlignment="1">
      <alignment horizontal="left" vertical="top" wrapText="1"/>
    </xf>
    <xf numFmtId="0" fontId="21" fillId="0" borderId="25" xfId="5" applyFont="1" applyFill="1" applyBorder="1" applyAlignment="1">
      <alignment horizontal="left" vertical="top" wrapText="1"/>
    </xf>
  </cellXfs>
  <cellStyles count="20">
    <cellStyle name="Acknowledgements" xfId="1" xr:uid="{00000000-0005-0000-0000-000000000000}"/>
    <cellStyle name="Attachment" xfId="2" xr:uid="{00000000-0005-0000-0000-000001000000}"/>
    <cellStyle name="Attestation" xfId="11" xr:uid="{00000000-0005-0000-0000-000002000000}"/>
    <cellStyle name="Blank Rows" xfId="10" xr:uid="{00000000-0005-0000-0000-000003000000}"/>
    <cellStyle name="Bullet" xfId="3" xr:uid="{00000000-0005-0000-0000-000004000000}"/>
    <cellStyle name="Comma 2" xfId="13" xr:uid="{00000000-0005-0000-0000-000005000000}"/>
    <cellStyle name="Currency" xfId="19" builtinId="4"/>
    <cellStyle name="DropDown" xfId="4" xr:uid="{00000000-0005-0000-0000-000007000000}"/>
    <cellStyle name="Followed Hyperlink" xfId="15" builtinId="9" customBuiltin="1"/>
    <cellStyle name="Followed Hyperlink 2" xfId="18" xr:uid="{00000000-0005-0000-0000-000009000000}"/>
    <cellStyle name="Followed Hyperlink 3" xfId="17" xr:uid="{00000000-0005-0000-0000-00000A000000}"/>
    <cellStyle name="Hyperlink 2" xfId="12" xr:uid="{00000000-0005-0000-0000-00000B000000}"/>
    <cellStyle name="Normal" xfId="0" builtinId="0" customBuiltin="1"/>
    <cellStyle name="Normal 2" xfId="16" xr:uid="{00000000-0005-0000-0000-00000D000000}"/>
    <cellStyle name="Percent 2" xfId="14" xr:uid="{00000000-0005-0000-0000-00000E000000}"/>
    <cellStyle name="Prompt" xfId="5" xr:uid="{00000000-0005-0000-0000-00000F000000}"/>
    <cellStyle name="SectionExplanation" xfId="6" xr:uid="{00000000-0005-0000-0000-000010000000}"/>
    <cellStyle name="SectionHeader" xfId="7" xr:uid="{00000000-0005-0000-0000-000011000000}"/>
    <cellStyle name="Subheading" xfId="8" xr:uid="{00000000-0005-0000-0000-000012000000}"/>
    <cellStyle name="TextEntry" xfId="9" xr:uid="{00000000-0005-0000-0000-00001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0"/>
  <sheetViews>
    <sheetView topLeftCell="A23" zoomScale="106" zoomScaleNormal="106" workbookViewId="0">
      <selection activeCell="B40" sqref="B40"/>
    </sheetView>
  </sheetViews>
  <sheetFormatPr defaultRowHeight="14.4" x14ac:dyDescent="0.3"/>
  <cols>
    <col min="1" max="1" width="7" style="29" customWidth="1"/>
    <col min="2" max="2" width="84.44140625" customWidth="1"/>
  </cols>
  <sheetData>
    <row r="1" spans="1:3" x14ac:dyDescent="0.3">
      <c r="A1" s="56"/>
      <c r="B1" s="58" t="s">
        <v>0</v>
      </c>
      <c r="C1" s="2"/>
    </row>
    <row r="2" spans="1:3" x14ac:dyDescent="0.3">
      <c r="A2" s="57"/>
      <c r="B2" s="57" t="s">
        <v>1</v>
      </c>
      <c r="C2" s="2"/>
    </row>
    <row r="3" spans="1:3" ht="16.5" customHeight="1" x14ac:dyDescent="0.3">
      <c r="A3" s="46"/>
      <c r="B3" s="92" t="s">
        <v>276</v>
      </c>
      <c r="C3" s="2"/>
    </row>
    <row r="4" spans="1:3" s="2" customFormat="1" ht="12.75" customHeight="1" x14ac:dyDescent="0.3">
      <c r="A4" s="59"/>
      <c r="B4" s="60"/>
    </row>
    <row r="5" spans="1:3" ht="39.6" x14ac:dyDescent="0.3">
      <c r="A5" s="82" t="s">
        <v>2</v>
      </c>
      <c r="B5" s="47" t="s">
        <v>3</v>
      </c>
      <c r="C5" s="2"/>
    </row>
    <row r="6" spans="1:3" s="2" customFormat="1" x14ac:dyDescent="0.3">
      <c r="A6" s="82"/>
      <c r="B6" s="47"/>
    </row>
    <row r="7" spans="1:3" s="2" customFormat="1" ht="26.4" x14ac:dyDescent="0.3">
      <c r="A7" s="82" t="s">
        <v>2</v>
      </c>
      <c r="B7" s="89" t="s">
        <v>4</v>
      </c>
    </row>
    <row r="8" spans="1:3" x14ac:dyDescent="0.3">
      <c r="A8" s="82"/>
      <c r="B8" s="47"/>
      <c r="C8" s="2"/>
    </row>
    <row r="9" spans="1:3" ht="15" thickBot="1" x14ac:dyDescent="0.35">
      <c r="A9" s="9"/>
      <c r="B9" s="28"/>
      <c r="C9" s="2"/>
    </row>
    <row r="10" spans="1:3" ht="16.8" thickTop="1" thickBot="1" x14ac:dyDescent="0.35">
      <c r="A10" s="30" t="s">
        <v>5</v>
      </c>
      <c r="B10" s="30"/>
      <c r="C10" s="63"/>
    </row>
    <row r="11" spans="1:3" ht="10.5" customHeight="1" thickTop="1" x14ac:dyDescent="0.3">
      <c r="A11" s="10"/>
      <c r="B11" s="28"/>
      <c r="C11" s="2"/>
    </row>
    <row r="12" spans="1:3" ht="39.6" x14ac:dyDescent="0.3">
      <c r="A12" s="82" t="s">
        <v>2</v>
      </c>
      <c r="B12" s="61" t="s">
        <v>6</v>
      </c>
      <c r="C12" s="2"/>
    </row>
    <row r="13" spans="1:3" s="2" customFormat="1" x14ac:dyDescent="0.3">
      <c r="A13" s="82"/>
      <c r="B13" s="46"/>
    </row>
    <row r="14" spans="1:3" x14ac:dyDescent="0.3">
      <c r="A14" s="82" t="s">
        <v>2</v>
      </c>
      <c r="B14" s="61" t="s">
        <v>7</v>
      </c>
      <c r="C14" s="2"/>
    </row>
    <row r="15" spans="1:3" s="2" customFormat="1" x14ac:dyDescent="0.3">
      <c r="A15" s="82"/>
      <c r="B15" s="46"/>
    </row>
    <row r="16" spans="1:3" s="2" customFormat="1" ht="12.75" customHeight="1" x14ac:dyDescent="0.3">
      <c r="A16" s="82" t="s">
        <v>2</v>
      </c>
      <c r="B16" s="34" t="s">
        <v>8</v>
      </c>
    </row>
    <row r="17" spans="1:3" s="2" customFormat="1" x14ac:dyDescent="0.3">
      <c r="A17" s="82"/>
      <c r="B17" s="46"/>
    </row>
    <row r="18" spans="1:3" x14ac:dyDescent="0.3">
      <c r="A18" s="82" t="s">
        <v>2</v>
      </c>
      <c r="B18" s="46" t="s">
        <v>9</v>
      </c>
      <c r="C18" s="2"/>
    </row>
    <row r="19" spans="1:3" s="2" customFormat="1" x14ac:dyDescent="0.3">
      <c r="A19" s="82"/>
      <c r="B19" s="46"/>
    </row>
    <row r="20" spans="1:3" ht="39.6" x14ac:dyDescent="0.3">
      <c r="A20" s="82" t="s">
        <v>2</v>
      </c>
      <c r="B20" s="62" t="s">
        <v>10</v>
      </c>
      <c r="C20" s="2"/>
    </row>
    <row r="21" spans="1:3" s="2" customFormat="1" x14ac:dyDescent="0.3">
      <c r="A21" s="82"/>
      <c r="B21" s="46"/>
    </row>
    <row r="22" spans="1:3" ht="39.6" x14ac:dyDescent="0.3">
      <c r="A22" s="82" t="s">
        <v>2</v>
      </c>
      <c r="B22" s="46" t="s">
        <v>11</v>
      </c>
      <c r="C22" s="2"/>
    </row>
    <row r="23" spans="1:3" s="2" customFormat="1" x14ac:dyDescent="0.3">
      <c r="A23" s="82"/>
      <c r="B23" s="46"/>
    </row>
    <row r="24" spans="1:3" ht="26.4" x14ac:dyDescent="0.3">
      <c r="A24" s="82" t="s">
        <v>2</v>
      </c>
      <c r="B24" s="34" t="s">
        <v>12</v>
      </c>
      <c r="C24" s="2"/>
    </row>
    <row r="25" spans="1:3" s="2" customFormat="1" x14ac:dyDescent="0.3">
      <c r="A25" s="82"/>
      <c r="B25" s="34"/>
    </row>
    <row r="26" spans="1:3" s="2" customFormat="1" x14ac:dyDescent="0.3">
      <c r="A26" s="82" t="s">
        <v>2</v>
      </c>
      <c r="B26" s="61" t="s">
        <v>13</v>
      </c>
    </row>
    <row r="27" spans="1:3" s="2" customFormat="1" ht="15" thickBot="1" x14ac:dyDescent="0.35">
      <c r="A27" s="38"/>
      <c r="B27" s="38"/>
    </row>
    <row r="28" spans="1:3" s="2" customFormat="1" ht="15" thickTop="1" x14ac:dyDescent="0.3">
      <c r="A28" s="64" t="s">
        <v>14</v>
      </c>
      <c r="B28" s="44"/>
      <c r="C28" s="63"/>
    </row>
    <row r="29" spans="1:3" ht="15.6" x14ac:dyDescent="0.3">
      <c r="A29" s="45"/>
      <c r="B29" s="65"/>
      <c r="C29" s="2"/>
    </row>
    <row r="30" spans="1:3" ht="28.95" customHeight="1" x14ac:dyDescent="0.3">
      <c r="A30" s="82" t="s">
        <v>2</v>
      </c>
      <c r="B30" s="48" t="s">
        <v>15</v>
      </c>
      <c r="C30" s="2"/>
    </row>
    <row r="31" spans="1:3" s="2" customFormat="1" x14ac:dyDescent="0.3">
      <c r="A31" s="82"/>
      <c r="B31" s="46"/>
    </row>
    <row r="32" spans="1:3" ht="27" x14ac:dyDescent="0.3">
      <c r="A32" s="82" t="s">
        <v>2</v>
      </c>
      <c r="B32" s="49" t="s">
        <v>16</v>
      </c>
      <c r="C32" s="2"/>
    </row>
    <row r="33" spans="1:3" s="2" customFormat="1" x14ac:dyDescent="0.3">
      <c r="A33" s="82"/>
      <c r="B33" s="46"/>
    </row>
    <row r="34" spans="1:3" x14ac:dyDescent="0.3">
      <c r="A34" s="82" t="s">
        <v>2</v>
      </c>
      <c r="B34" s="50" t="s">
        <v>17</v>
      </c>
      <c r="C34" s="2"/>
    </row>
    <row r="35" spans="1:3" ht="15" thickBot="1" x14ac:dyDescent="0.35">
      <c r="A35" s="38"/>
      <c r="B35" s="38"/>
      <c r="C35" s="2"/>
    </row>
    <row r="36" spans="1:3" ht="15.6" thickTop="1" thickBot="1" x14ac:dyDescent="0.35">
      <c r="A36" s="39" t="s">
        <v>18</v>
      </c>
      <c r="B36" s="38"/>
      <c r="C36" s="63"/>
    </row>
    <row r="37" spans="1:3" ht="15" thickTop="1" x14ac:dyDescent="0.3">
      <c r="B37" s="40"/>
      <c r="C37" s="2"/>
    </row>
    <row r="38" spans="1:3" s="2" customFormat="1" x14ac:dyDescent="0.3">
      <c r="A38" s="82" t="s">
        <v>2</v>
      </c>
      <c r="B38" s="74" t="s">
        <v>19</v>
      </c>
    </row>
    <row r="39" spans="1:3" s="2" customFormat="1" x14ac:dyDescent="0.3">
      <c r="A39" s="81"/>
      <c r="B39" s="74"/>
    </row>
    <row r="40" spans="1:3" s="2" customFormat="1" ht="26.4" x14ac:dyDescent="0.3">
      <c r="A40" s="82" t="s">
        <v>2</v>
      </c>
      <c r="B40" s="74" t="s">
        <v>20</v>
      </c>
    </row>
    <row r="41" spans="1:3" s="2" customFormat="1" x14ac:dyDescent="0.3">
      <c r="A41" s="82"/>
      <c r="B41" s="74"/>
    </row>
    <row r="42" spans="1:3" s="2" customFormat="1" x14ac:dyDescent="0.3">
      <c r="A42" s="82" t="s">
        <v>2</v>
      </c>
      <c r="B42" s="78" t="s">
        <v>21</v>
      </c>
    </row>
    <row r="43" spans="1:3" s="2" customFormat="1" x14ac:dyDescent="0.3">
      <c r="A43" s="81"/>
      <c r="B43" s="74"/>
    </row>
    <row r="44" spans="1:3" s="2" customFormat="1" ht="29.7" customHeight="1" x14ac:dyDescent="0.3">
      <c r="A44" s="82" t="s">
        <v>2</v>
      </c>
      <c r="B44" s="74" t="s">
        <v>22</v>
      </c>
    </row>
    <row r="45" spans="1:3" s="2" customFormat="1" x14ac:dyDescent="0.3">
      <c r="A45" s="81"/>
      <c r="B45" s="74"/>
    </row>
    <row r="46" spans="1:3" s="2" customFormat="1" ht="27.75" customHeight="1" x14ac:dyDescent="0.3">
      <c r="A46" s="82" t="s">
        <v>2</v>
      </c>
      <c r="B46" s="75" t="s">
        <v>23</v>
      </c>
    </row>
    <row r="47" spans="1:3" s="2" customFormat="1" x14ac:dyDescent="0.3">
      <c r="A47" s="82"/>
      <c r="B47" s="75"/>
    </row>
    <row r="48" spans="1:3" s="2" customFormat="1" ht="27.75" customHeight="1" x14ac:dyDescent="0.3">
      <c r="A48" s="82" t="s">
        <v>2</v>
      </c>
      <c r="B48" s="79" t="s">
        <v>24</v>
      </c>
    </row>
    <row r="49" spans="1:2" s="2" customFormat="1" x14ac:dyDescent="0.3">
      <c r="A49" s="82"/>
      <c r="B49" s="76"/>
    </row>
    <row r="50" spans="1:2" s="2" customFormat="1" x14ac:dyDescent="0.3">
      <c r="A50" s="82" t="s">
        <v>2</v>
      </c>
      <c r="B50" s="90" t="s">
        <v>25</v>
      </c>
    </row>
    <row r="51" spans="1:2" s="2" customFormat="1" ht="26.4" x14ac:dyDescent="0.3">
      <c r="A51" s="82" t="s">
        <v>2</v>
      </c>
      <c r="B51" s="74" t="s">
        <v>26</v>
      </c>
    </row>
    <row r="52" spans="1:2" s="2" customFormat="1" ht="26.4" x14ac:dyDescent="0.3">
      <c r="A52" s="82" t="s">
        <v>2</v>
      </c>
      <c r="B52" s="74" t="s">
        <v>27</v>
      </c>
    </row>
    <row r="53" spans="1:2" s="2" customFormat="1" x14ac:dyDescent="0.3">
      <c r="A53" s="82" t="s">
        <v>2</v>
      </c>
      <c r="B53" s="74" t="s">
        <v>28</v>
      </c>
    </row>
    <row r="54" spans="1:2" s="2" customFormat="1" ht="26.4" x14ac:dyDescent="0.3">
      <c r="A54" s="82" t="s">
        <v>2</v>
      </c>
      <c r="B54" s="74" t="s">
        <v>29</v>
      </c>
    </row>
    <row r="55" spans="1:2" s="2" customFormat="1" ht="26.4" x14ac:dyDescent="0.3">
      <c r="A55" s="82" t="s">
        <v>2</v>
      </c>
      <c r="B55" s="74" t="s">
        <v>30</v>
      </c>
    </row>
    <row r="56" spans="1:2" s="2" customFormat="1" ht="26.4" x14ac:dyDescent="0.3">
      <c r="A56" s="82" t="s">
        <v>2</v>
      </c>
      <c r="B56" s="74" t="s">
        <v>31</v>
      </c>
    </row>
    <row r="57" spans="1:2" s="2" customFormat="1" x14ac:dyDescent="0.3">
      <c r="A57" s="82" t="s">
        <v>2</v>
      </c>
      <c r="B57" s="74" t="s">
        <v>32</v>
      </c>
    </row>
    <row r="58" spans="1:2" s="2" customFormat="1" x14ac:dyDescent="0.3">
      <c r="A58" s="82"/>
      <c r="B58" s="76"/>
    </row>
    <row r="59" spans="1:2" s="2" customFormat="1" ht="53.25" customHeight="1" x14ac:dyDescent="0.3">
      <c r="A59" s="82" t="s">
        <v>2</v>
      </c>
      <c r="B59" s="74" t="s">
        <v>33</v>
      </c>
    </row>
    <row r="60" spans="1:2" s="2" customFormat="1" x14ac:dyDescent="0.3">
      <c r="A60" s="82"/>
      <c r="B60" s="74"/>
    </row>
    <row r="61" spans="1:2" s="2" customFormat="1" ht="26.4" x14ac:dyDescent="0.3">
      <c r="A61" s="82" t="s">
        <v>2</v>
      </c>
      <c r="B61" s="85" t="s">
        <v>34</v>
      </c>
    </row>
    <row r="62" spans="1:2" s="2" customFormat="1" x14ac:dyDescent="0.3">
      <c r="A62" s="82"/>
      <c r="B62" s="85"/>
    </row>
    <row r="63" spans="1:2" s="2" customFormat="1" ht="79.2" x14ac:dyDescent="0.3">
      <c r="A63" s="82" t="s">
        <v>2</v>
      </c>
      <c r="B63" s="85" t="s">
        <v>279</v>
      </c>
    </row>
    <row r="64" spans="1:2" s="2" customFormat="1" x14ac:dyDescent="0.3">
      <c r="A64" s="82"/>
      <c r="B64" s="74"/>
    </row>
    <row r="65" spans="1:2" s="2" customFormat="1" x14ac:dyDescent="0.3">
      <c r="A65" s="82" t="s">
        <v>2</v>
      </c>
      <c r="B65" s="78" t="s">
        <v>35</v>
      </c>
    </row>
    <row r="66" spans="1:2" s="2" customFormat="1" x14ac:dyDescent="0.3">
      <c r="A66" s="82"/>
      <c r="B66" s="76"/>
    </row>
    <row r="67" spans="1:2" s="2" customFormat="1" ht="54" customHeight="1" x14ac:dyDescent="0.3">
      <c r="A67" s="82" t="s">
        <v>2</v>
      </c>
      <c r="B67" s="74" t="s">
        <v>36</v>
      </c>
    </row>
    <row r="68" spans="1:2" s="2" customFormat="1" x14ac:dyDescent="0.3">
      <c r="A68" s="82"/>
      <c r="B68" s="76"/>
    </row>
    <row r="69" spans="1:2" s="2" customFormat="1" ht="56.25" customHeight="1" x14ac:dyDescent="0.3">
      <c r="A69" s="82" t="s">
        <v>2</v>
      </c>
      <c r="B69" s="75" t="s">
        <v>37</v>
      </c>
    </row>
    <row r="70" spans="1:2" s="2" customFormat="1" ht="15.6" x14ac:dyDescent="0.3">
      <c r="A70" s="45"/>
      <c r="B70" s="4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I74"/>
  <sheetViews>
    <sheetView tabSelected="1" zoomScale="112" zoomScaleNormal="112" workbookViewId="0">
      <selection activeCell="D6" sqref="D6"/>
    </sheetView>
  </sheetViews>
  <sheetFormatPr defaultColWidth="9.109375" defaultRowHeight="13.8" x14ac:dyDescent="0.25"/>
  <cols>
    <col min="1" max="1" width="4.88671875" style="29" customWidth="1"/>
    <col min="2" max="2" width="33.33203125" style="29" customWidth="1"/>
    <col min="3" max="3" width="2.33203125" style="29" customWidth="1"/>
    <col min="4" max="4" width="47.5546875" style="35" customWidth="1"/>
    <col min="5" max="5" width="60.88671875" style="29" customWidth="1"/>
    <col min="6" max="6" width="9.109375" style="29"/>
    <col min="7" max="7" width="10.44140625" style="29" bestFit="1" customWidth="1"/>
    <col min="8" max="16384" width="9.109375" style="29"/>
  </cols>
  <sheetData>
    <row r="1" spans="1:61" ht="24" customHeight="1" x14ac:dyDescent="0.35">
      <c r="A1" s="111" t="s">
        <v>38</v>
      </c>
      <c r="B1" s="111"/>
      <c r="C1" s="111"/>
      <c r="D1" s="111"/>
      <c r="E1" s="2"/>
      <c r="F1" s="2"/>
      <c r="G1" s="2"/>
      <c r="H1" s="2"/>
      <c r="I1" s="2"/>
      <c r="J1" s="2"/>
      <c r="K1" s="2"/>
      <c r="L1" s="2"/>
      <c r="M1" s="2"/>
      <c r="N1" s="2"/>
      <c r="O1" s="2"/>
      <c r="P1" s="2"/>
      <c r="Q1" s="2"/>
      <c r="R1" s="2"/>
      <c r="S1" s="2"/>
      <c r="T1" s="2"/>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row>
    <row r="2" spans="1:61" s="41" customFormat="1" ht="13.5" customHeight="1" x14ac:dyDescent="0.3">
      <c r="A2" s="112" t="s">
        <v>276</v>
      </c>
      <c r="B2" s="112"/>
      <c r="C2" s="112"/>
      <c r="D2" s="112"/>
      <c r="E2" s="2"/>
      <c r="F2" s="2"/>
      <c r="G2" s="2"/>
      <c r="H2" s="2"/>
      <c r="I2" s="2"/>
      <c r="J2" s="2"/>
      <c r="K2" s="2"/>
      <c r="L2" s="2"/>
      <c r="M2" s="2"/>
      <c r="N2" s="2"/>
      <c r="O2" s="2"/>
      <c r="P2" s="2"/>
      <c r="Q2" s="2"/>
      <c r="R2" s="2"/>
      <c r="S2" s="2"/>
      <c r="T2" s="2"/>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row>
    <row r="3" spans="1:61" s="41" customFormat="1" ht="13.5" customHeight="1" x14ac:dyDescent="0.3">
      <c r="A3" s="112" t="s">
        <v>39</v>
      </c>
      <c r="B3" s="112"/>
      <c r="C3" s="112"/>
      <c r="D3" s="112"/>
      <c r="E3" s="2"/>
      <c r="F3" s="2"/>
      <c r="G3" s="2"/>
      <c r="H3" s="2"/>
      <c r="I3" s="2"/>
      <c r="J3" s="2"/>
      <c r="K3" s="2"/>
      <c r="L3" s="2"/>
      <c r="M3" s="2"/>
      <c r="N3" s="2"/>
      <c r="O3" s="2"/>
      <c r="P3" s="2"/>
      <c r="Q3" s="2"/>
      <c r="R3" s="2"/>
      <c r="S3" s="2"/>
      <c r="T3" s="2"/>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row>
    <row r="4" spans="1:61" ht="15.6" x14ac:dyDescent="0.3">
      <c r="A4" s="110" t="s">
        <v>40</v>
      </c>
      <c r="B4" s="110"/>
      <c r="C4" s="110"/>
      <c r="D4" s="110"/>
      <c r="E4" s="2"/>
      <c r="F4" s="2"/>
      <c r="G4" s="2"/>
      <c r="H4" s="2"/>
      <c r="I4" s="2"/>
      <c r="J4" s="2"/>
      <c r="K4" s="2"/>
      <c r="L4" s="2"/>
      <c r="M4" s="2"/>
      <c r="N4" s="2"/>
      <c r="O4" s="2"/>
      <c r="P4" s="2"/>
      <c r="Q4" s="2"/>
      <c r="R4" s="2"/>
      <c r="S4" s="2"/>
      <c r="T4" s="2"/>
    </row>
    <row r="5" spans="1:61" ht="17.399999999999999" x14ac:dyDescent="0.25">
      <c r="A5" s="10"/>
      <c r="B5" s="10"/>
      <c r="C5" s="10"/>
      <c r="D5" s="28"/>
      <c r="E5" s="88"/>
    </row>
    <row r="6" spans="1:61" x14ac:dyDescent="0.25">
      <c r="A6" s="72">
        <v>1.1000000000000001</v>
      </c>
      <c r="B6" s="119" t="s">
        <v>41</v>
      </c>
      <c r="C6" s="119"/>
      <c r="D6" s="84"/>
      <c r="E6" s="44" t="s">
        <v>282</v>
      </c>
    </row>
    <row r="7" spans="1:61" x14ac:dyDescent="0.25">
      <c r="A7" s="72">
        <f>MAX($A$2:A6)+0.1</f>
        <v>1.2000000000000002</v>
      </c>
      <c r="B7" s="119" t="s">
        <v>42</v>
      </c>
      <c r="C7" s="119"/>
      <c r="D7" s="83"/>
    </row>
    <row r="8" spans="1:61" ht="31.2" customHeight="1" x14ac:dyDescent="0.25">
      <c r="A8" s="72">
        <v>1.3</v>
      </c>
      <c r="B8" s="120" t="s">
        <v>43</v>
      </c>
      <c r="C8" s="120"/>
      <c r="D8" s="86"/>
      <c r="E8" s="91" t="s">
        <v>44</v>
      </c>
    </row>
    <row r="9" spans="1:61" ht="15.75" customHeight="1" x14ac:dyDescent="0.25">
      <c r="A9" s="72">
        <f>MAX($A$2:A8)+0.1</f>
        <v>1.4000000000000001</v>
      </c>
      <c r="B9" s="120" t="s">
        <v>45</v>
      </c>
      <c r="C9" s="120"/>
      <c r="D9" s="83"/>
    </row>
    <row r="10" spans="1:61" x14ac:dyDescent="0.25">
      <c r="A10" s="73">
        <v>1.5</v>
      </c>
      <c r="B10" s="123" t="s">
        <v>46</v>
      </c>
      <c r="C10" s="123"/>
      <c r="D10" s="83"/>
    </row>
    <row r="11" spans="1:61" ht="39.6" customHeight="1" x14ac:dyDescent="0.25">
      <c r="A11" s="72">
        <v>1.6</v>
      </c>
      <c r="B11" s="133" t="s">
        <v>278</v>
      </c>
      <c r="C11" s="133"/>
      <c r="D11" s="93" t="s">
        <v>47</v>
      </c>
    </row>
    <row r="12" spans="1:61" ht="25.5" customHeight="1" x14ac:dyDescent="0.25">
      <c r="A12" s="72">
        <v>1.7</v>
      </c>
      <c r="B12" s="121" t="s">
        <v>48</v>
      </c>
      <c r="C12" s="121"/>
      <c r="D12" s="121"/>
    </row>
    <row r="13" spans="1:61" x14ac:dyDescent="0.25">
      <c r="A13" s="32"/>
      <c r="B13" s="122"/>
      <c r="C13" s="122"/>
      <c r="D13" s="122"/>
    </row>
    <row r="14" spans="1:61" ht="14.4" thickBot="1" x14ac:dyDescent="0.3">
      <c r="A14" s="32"/>
      <c r="B14" s="32"/>
      <c r="C14" s="32"/>
      <c r="D14" s="33"/>
    </row>
    <row r="15" spans="1:61" ht="16.8" thickTop="1" thickBot="1" x14ac:dyDescent="0.3">
      <c r="A15" s="113" t="s">
        <v>49</v>
      </c>
      <c r="B15" s="114"/>
      <c r="C15" s="114"/>
      <c r="D15" s="115"/>
      <c r="E15" s="44"/>
    </row>
    <row r="16" spans="1:61" ht="16.2" thickTop="1" x14ac:dyDescent="0.25">
      <c r="C16" s="42"/>
      <c r="D16" s="42"/>
    </row>
    <row r="17" spans="1:5" x14ac:dyDescent="0.25">
      <c r="A17" s="69">
        <v>2.1</v>
      </c>
      <c r="B17" s="141" t="s">
        <v>50</v>
      </c>
      <c r="C17" s="142"/>
      <c r="D17" s="97"/>
    </row>
    <row r="18" spans="1:5" ht="92.25" customHeight="1" x14ac:dyDescent="0.25">
      <c r="A18" s="69">
        <v>2.2000000000000002</v>
      </c>
      <c r="B18" s="143" t="s">
        <v>277</v>
      </c>
      <c r="C18" s="144"/>
      <c r="D18" s="97"/>
      <c r="E18" s="41"/>
    </row>
    <row r="19" spans="1:5" ht="12.75" customHeight="1" x14ac:dyDescent="0.3">
      <c r="A19" s="69"/>
      <c r="B19" s="70"/>
      <c r="C19" s="2"/>
      <c r="D19" s="2"/>
    </row>
    <row r="20" spans="1:5" x14ac:dyDescent="0.25">
      <c r="A20" s="69"/>
      <c r="B20" s="147" t="s">
        <v>51</v>
      </c>
      <c r="C20" s="147"/>
      <c r="D20" s="147"/>
    </row>
    <row r="21" spans="1:5" ht="27.75" customHeight="1" x14ac:dyDescent="0.25">
      <c r="A21" s="69">
        <v>2.2999999999999998</v>
      </c>
      <c r="B21" s="145" t="s">
        <v>52</v>
      </c>
      <c r="C21" s="146"/>
      <c r="D21" s="51"/>
    </row>
    <row r="22" spans="1:5" ht="15" customHeight="1" x14ac:dyDescent="0.25">
      <c r="A22" s="69">
        <v>2.4</v>
      </c>
      <c r="B22" s="145" t="s">
        <v>53</v>
      </c>
      <c r="C22" s="146"/>
      <c r="D22" s="51"/>
    </row>
    <row r="23" spans="1:5" ht="13.5" customHeight="1" x14ac:dyDescent="0.25">
      <c r="A23" s="69">
        <v>2.5</v>
      </c>
      <c r="B23" s="145" t="s">
        <v>54</v>
      </c>
      <c r="C23" s="146"/>
      <c r="D23" s="51"/>
    </row>
    <row r="24" spans="1:5" ht="25.5" customHeight="1" x14ac:dyDescent="0.25">
      <c r="A24" s="69">
        <v>2.6</v>
      </c>
      <c r="B24" s="148" t="s">
        <v>55</v>
      </c>
      <c r="C24" s="149"/>
      <c r="D24" s="51" t="s">
        <v>281</v>
      </c>
    </row>
    <row r="25" spans="1:5" ht="14.25" customHeight="1" x14ac:dyDescent="0.25">
      <c r="A25" s="69">
        <v>2.7</v>
      </c>
      <c r="B25" s="145" t="s">
        <v>56</v>
      </c>
      <c r="C25" s="146"/>
      <c r="D25" s="51" t="s">
        <v>281</v>
      </c>
    </row>
    <row r="26" spans="1:5" x14ac:dyDescent="0.25">
      <c r="A26" s="69">
        <v>2.8</v>
      </c>
      <c r="B26" s="145" t="s">
        <v>57</v>
      </c>
      <c r="C26" s="146"/>
      <c r="D26" s="51"/>
    </row>
    <row r="27" spans="1:5" ht="14.4" x14ac:dyDescent="0.3">
      <c r="A27" s="69"/>
      <c r="B27" s="70"/>
      <c r="C27" s="2"/>
      <c r="D27" s="2"/>
    </row>
    <row r="28" spans="1:5" ht="15.75" customHeight="1" x14ac:dyDescent="0.25">
      <c r="A28" s="69"/>
      <c r="B28" s="152" t="s">
        <v>58</v>
      </c>
      <c r="C28" s="152"/>
      <c r="D28" s="152"/>
    </row>
    <row r="29" spans="1:5" ht="28.5" customHeight="1" x14ac:dyDescent="0.25">
      <c r="A29" s="69">
        <v>2.9</v>
      </c>
      <c r="B29" s="150" t="s">
        <v>52</v>
      </c>
      <c r="C29" s="151"/>
      <c r="D29" s="84"/>
    </row>
    <row r="30" spans="1:5" ht="15.9" customHeight="1" x14ac:dyDescent="0.25">
      <c r="A30" s="71">
        <v>2.1</v>
      </c>
      <c r="B30" s="150" t="s">
        <v>53</v>
      </c>
      <c r="C30" s="151"/>
      <c r="D30" s="84"/>
    </row>
    <row r="31" spans="1:5" ht="15.9" customHeight="1" x14ac:dyDescent="0.25">
      <c r="A31" s="69">
        <v>2.11</v>
      </c>
      <c r="B31" s="150" t="s">
        <v>54</v>
      </c>
      <c r="C31" s="151"/>
      <c r="D31" s="84"/>
    </row>
    <row r="32" spans="1:5" ht="26.4" customHeight="1" x14ac:dyDescent="0.25">
      <c r="A32" s="69">
        <v>2.12</v>
      </c>
      <c r="B32" s="143" t="s">
        <v>55</v>
      </c>
      <c r="C32" s="144"/>
      <c r="D32" s="84" t="s">
        <v>281</v>
      </c>
    </row>
    <row r="33" spans="1:44" ht="15.9" customHeight="1" x14ac:dyDescent="0.25">
      <c r="A33" s="69">
        <v>2.13</v>
      </c>
      <c r="B33" s="150" t="s">
        <v>56</v>
      </c>
      <c r="C33" s="151"/>
      <c r="D33" s="84" t="s">
        <v>281</v>
      </c>
      <c r="G33" s="77"/>
    </row>
    <row r="34" spans="1:44" ht="15.9" customHeight="1" x14ac:dyDescent="0.25">
      <c r="A34" s="69">
        <v>2.14</v>
      </c>
      <c r="B34" s="150" t="s">
        <v>57</v>
      </c>
      <c r="C34" s="151"/>
      <c r="D34" s="84"/>
      <c r="G34" s="77"/>
    </row>
    <row r="35" spans="1:44" ht="15.9" customHeight="1" x14ac:dyDescent="0.25">
      <c r="A35" s="69">
        <v>2.15</v>
      </c>
      <c r="B35" s="150" t="s">
        <v>59</v>
      </c>
      <c r="C35" s="151"/>
      <c r="D35" s="84"/>
      <c r="G35" s="77"/>
    </row>
    <row r="36" spans="1:44" ht="12.75" customHeight="1" x14ac:dyDescent="0.25">
      <c r="A36" s="69"/>
      <c r="D36" s="29"/>
      <c r="G36" s="77"/>
    </row>
    <row r="37" spans="1:44" ht="15.9" customHeight="1" x14ac:dyDescent="0.25">
      <c r="A37" s="69"/>
      <c r="B37" s="100" t="s">
        <v>53</v>
      </c>
      <c r="D37" s="29"/>
      <c r="G37" s="77"/>
    </row>
    <row r="38" spans="1:44" s="94" customFormat="1" ht="105" customHeight="1" x14ac:dyDescent="0.25">
      <c r="A38" s="98">
        <v>2.16</v>
      </c>
      <c r="B38" s="154" t="s">
        <v>284</v>
      </c>
      <c r="C38" s="155"/>
      <c r="D38" s="9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row>
    <row r="39" spans="1:44" ht="12" customHeight="1" x14ac:dyDescent="0.25">
      <c r="A39" s="69"/>
      <c r="B39" s="70"/>
      <c r="C39" s="95"/>
      <c r="D39" s="96"/>
    </row>
    <row r="40" spans="1:44" ht="15" customHeight="1" x14ac:dyDescent="0.25">
      <c r="A40" s="102"/>
      <c r="B40" s="107" t="s">
        <v>60</v>
      </c>
      <c r="C40" s="107"/>
    </row>
    <row r="41" spans="1:44" ht="15" customHeight="1" x14ac:dyDescent="0.25">
      <c r="A41" s="102">
        <v>2.17</v>
      </c>
      <c r="B41" s="150" t="s">
        <v>61</v>
      </c>
      <c r="C41" s="156"/>
      <c r="D41" s="84" t="s">
        <v>281</v>
      </c>
    </row>
    <row r="42" spans="1:44" x14ac:dyDescent="0.25">
      <c r="A42" s="102">
        <v>2.1800000000000002</v>
      </c>
      <c r="B42" s="150" t="s">
        <v>62</v>
      </c>
      <c r="C42" s="156"/>
      <c r="D42" s="84" t="s">
        <v>281</v>
      </c>
    </row>
    <row r="43" spans="1:44" ht="29.4" customHeight="1" x14ac:dyDescent="0.25">
      <c r="A43" s="102">
        <v>2.19</v>
      </c>
      <c r="B43" s="157" t="s">
        <v>63</v>
      </c>
      <c r="C43" s="158"/>
      <c r="D43" s="84"/>
    </row>
    <row r="44" spans="1:44" ht="32.4" customHeight="1" x14ac:dyDescent="0.25">
      <c r="A44" s="105">
        <v>2.2000000000000002</v>
      </c>
      <c r="B44" s="153" t="s">
        <v>64</v>
      </c>
      <c r="C44" s="153"/>
      <c r="D44" s="101"/>
    </row>
    <row r="45" spans="1:44" ht="10.5" customHeight="1" thickBot="1" x14ac:dyDescent="0.3">
      <c r="A45" s="38"/>
      <c r="B45" s="103"/>
      <c r="C45" s="103"/>
      <c r="D45" s="104"/>
    </row>
    <row r="46" spans="1:44" ht="16.8" thickTop="1" thickBot="1" x14ac:dyDescent="0.3">
      <c r="A46" s="116" t="s">
        <v>65</v>
      </c>
      <c r="B46" s="117"/>
      <c r="C46" s="117"/>
      <c r="D46" s="118"/>
      <c r="E46" s="44"/>
    </row>
    <row r="47" spans="1:44" ht="14.4" thickTop="1" x14ac:dyDescent="0.25">
      <c r="A47" s="108"/>
      <c r="B47" s="109"/>
      <c r="C47" s="109"/>
      <c r="D47" s="109"/>
    </row>
    <row r="48" spans="1:44" ht="25.5" customHeight="1" x14ac:dyDescent="0.25">
      <c r="A48" s="134" t="s">
        <v>66</v>
      </c>
      <c r="B48" s="134"/>
      <c r="C48" s="134"/>
      <c r="D48" s="134"/>
      <c r="E48" s="44"/>
    </row>
    <row r="49" spans="1:5" ht="14.4" x14ac:dyDescent="0.3">
      <c r="A49" s="67"/>
      <c r="B49" s="80"/>
      <c r="C49" s="43"/>
      <c r="D49" s="29"/>
    </row>
    <row r="50" spans="1:5" ht="27" customHeight="1" x14ac:dyDescent="0.25">
      <c r="A50" s="69">
        <v>3.1</v>
      </c>
      <c r="B50" s="106" t="s">
        <v>67</v>
      </c>
      <c r="C50" s="106"/>
      <c r="D50" s="106"/>
    </row>
    <row r="51" spans="1:5" s="36" customFormat="1" ht="39.75" customHeight="1" x14ac:dyDescent="0.25">
      <c r="A51" s="69">
        <v>3.2</v>
      </c>
      <c r="B51" s="120" t="s">
        <v>280</v>
      </c>
      <c r="C51" s="120"/>
      <c r="D51" s="120"/>
    </row>
    <row r="52" spans="1:5" s="36" customFormat="1" x14ac:dyDescent="0.25">
      <c r="A52" s="69">
        <v>3.3</v>
      </c>
      <c r="B52" s="106" t="s">
        <v>68</v>
      </c>
      <c r="C52" s="106"/>
      <c r="D52" s="106"/>
    </row>
    <row r="53" spans="1:5" ht="14.25" customHeight="1" x14ac:dyDescent="0.25">
      <c r="A53" s="69">
        <v>3.4</v>
      </c>
      <c r="B53" s="106" t="s">
        <v>69</v>
      </c>
      <c r="C53" s="106"/>
      <c r="D53" s="106"/>
    </row>
    <row r="54" spans="1:5" ht="14.4" thickBot="1" x14ac:dyDescent="0.3">
      <c r="A54" s="87"/>
      <c r="B54" s="87"/>
      <c r="C54" s="87"/>
      <c r="D54" s="28"/>
    </row>
    <row r="55" spans="1:5" ht="16.8" thickTop="1" thickBot="1" x14ac:dyDescent="0.3">
      <c r="A55" s="135" t="s">
        <v>70</v>
      </c>
      <c r="B55" s="136"/>
      <c r="C55" s="136"/>
      <c r="D55" s="137"/>
      <c r="E55" s="44"/>
    </row>
    <row r="56" spans="1:5" ht="14.25" customHeight="1" thickTop="1" x14ac:dyDescent="0.3">
      <c r="A56" s="54"/>
      <c r="B56" s="2"/>
      <c r="C56" s="2"/>
      <c r="D56" s="2"/>
    </row>
    <row r="57" spans="1:5" ht="30.6" customHeight="1" x14ac:dyDescent="0.25">
      <c r="A57" s="68">
        <v>4.0999999999999996</v>
      </c>
      <c r="B57" s="122" t="s">
        <v>71</v>
      </c>
      <c r="C57" s="138"/>
      <c r="D57" s="138"/>
    </row>
    <row r="58" spans="1:5" ht="39.75" customHeight="1" x14ac:dyDescent="0.25">
      <c r="A58" s="68">
        <v>4.2</v>
      </c>
      <c r="B58" s="122" t="s">
        <v>72</v>
      </c>
      <c r="C58" s="138"/>
      <c r="D58" s="138"/>
    </row>
    <row r="59" spans="1:5" ht="81.75" customHeight="1" x14ac:dyDescent="0.25">
      <c r="A59" s="68">
        <v>4.3</v>
      </c>
      <c r="B59" s="139" t="s">
        <v>73</v>
      </c>
      <c r="C59" s="140"/>
      <c r="D59" s="140"/>
    </row>
    <row r="60" spans="1:5" ht="88.8" customHeight="1" x14ac:dyDescent="0.25">
      <c r="A60" s="68">
        <v>4.4000000000000004</v>
      </c>
      <c r="B60" s="122" t="s">
        <v>283</v>
      </c>
      <c r="C60" s="138"/>
      <c r="D60" s="138"/>
    </row>
    <row r="61" spans="1:5" ht="21" customHeight="1" x14ac:dyDescent="0.25">
      <c r="A61" s="68">
        <v>4.5</v>
      </c>
      <c r="B61" s="122" t="s">
        <v>74</v>
      </c>
      <c r="C61" s="138"/>
      <c r="D61" s="138"/>
    </row>
    <row r="62" spans="1:5" ht="14.4" thickBot="1" x14ac:dyDescent="0.3">
      <c r="A62" s="87"/>
      <c r="B62" s="55"/>
      <c r="C62" s="55"/>
      <c r="D62" s="55"/>
    </row>
    <row r="63" spans="1:5" ht="16.8" thickTop="1" thickBot="1" x14ac:dyDescent="0.3">
      <c r="A63" s="135" t="s">
        <v>75</v>
      </c>
      <c r="B63" s="136"/>
      <c r="C63" s="136"/>
      <c r="D63" s="137"/>
      <c r="E63" s="44"/>
    </row>
    <row r="64" spans="1:5" ht="15" thickTop="1" thickBot="1" x14ac:dyDescent="0.3">
      <c r="A64" s="87"/>
      <c r="B64" s="37"/>
      <c r="C64" s="52"/>
      <c r="D64" s="53"/>
    </row>
    <row r="65" spans="1:4" ht="15" customHeight="1" thickBot="1" x14ac:dyDescent="0.3">
      <c r="A65" s="68">
        <v>5.0999999999999996</v>
      </c>
      <c r="B65" s="130" t="s">
        <v>76</v>
      </c>
      <c r="C65" s="131"/>
      <c r="D65" s="132"/>
    </row>
    <row r="66" spans="1:4" ht="27.75" customHeight="1" x14ac:dyDescent="0.25">
      <c r="A66" s="87"/>
      <c r="B66" s="124" t="s">
        <v>77</v>
      </c>
      <c r="C66" s="125"/>
      <c r="D66" s="126"/>
    </row>
    <row r="67" spans="1:4" x14ac:dyDescent="0.25">
      <c r="A67" s="87"/>
      <c r="B67" s="124" t="s">
        <v>78</v>
      </c>
      <c r="C67" s="125"/>
      <c r="D67" s="126"/>
    </row>
    <row r="68" spans="1:4" x14ac:dyDescent="0.25">
      <c r="B68" s="124"/>
      <c r="C68" s="125"/>
      <c r="D68" s="126"/>
    </row>
    <row r="69" spans="1:4" s="27" customFormat="1" ht="13.2" x14ac:dyDescent="0.25">
      <c r="A69" s="31"/>
      <c r="B69" s="124" t="s">
        <v>77</v>
      </c>
      <c r="C69" s="125"/>
      <c r="D69" s="126"/>
    </row>
    <row r="70" spans="1:4" ht="11.25" customHeight="1" x14ac:dyDescent="0.25">
      <c r="A70" s="11"/>
      <c r="B70" s="124" t="s">
        <v>79</v>
      </c>
      <c r="C70" s="125"/>
      <c r="D70" s="126"/>
    </row>
    <row r="71" spans="1:4" x14ac:dyDescent="0.25">
      <c r="A71" s="11"/>
      <c r="B71" s="124"/>
      <c r="C71" s="125"/>
      <c r="D71" s="126"/>
    </row>
    <row r="72" spans="1:4" ht="9" customHeight="1" x14ac:dyDescent="0.25">
      <c r="A72" s="11"/>
      <c r="B72" s="124"/>
      <c r="C72" s="125"/>
      <c r="D72" s="126"/>
    </row>
    <row r="73" spans="1:4" ht="14.4" thickBot="1" x14ac:dyDescent="0.3">
      <c r="B73" s="127" t="s">
        <v>80</v>
      </c>
      <c r="C73" s="128"/>
      <c r="D73" s="129"/>
    </row>
    <row r="74" spans="1:4" x14ac:dyDescent="0.25">
      <c r="B74" s="125"/>
      <c r="C74" s="125"/>
      <c r="D74" s="125"/>
    </row>
  </sheetData>
  <sheetProtection formatCells="0" formatRows="0"/>
  <customSheetViews>
    <customSheetView guid="{C1A76199-233B-497C-9C00-16C130202DED}" scale="150" printArea="1" hiddenColumns="1" topLeftCell="A29">
      <selection activeCell="B43" sqref="B43"/>
      <rowBreaks count="4" manualBreakCount="4">
        <brk id="36" max="16383" man="1"/>
        <brk id="82" max="16383" man="1"/>
        <brk id="284" max="16383" man="1"/>
        <brk id="306" max="16383" man="1"/>
      </rowBreaks>
      <pageMargins left="0" right="0" top="0" bottom="0" header="0" footer="0"/>
      <pageSetup fitToWidth="0" fitToHeight="0" orientation="portrait" r:id="rId1"/>
      <headerFooter differentFirst="1">
        <oddHeader>&amp;L&amp;"Times New Roman,Italic"&amp;8Oklahoma Public School/District Affidavit in Support of Preapproval or Request for Special Universal Services, Effective DATE, 2016&amp;R&amp;"Times New Roman,Italic"&amp;8Page &amp;P</oddHeader>
      </headerFooter>
    </customSheetView>
    <customSheetView guid="{77878991-77FD-4E96-AE57-0DDF9D5C91E9}" scale="150" showPageBreaks="1" printArea="1" hiddenColumns="1" topLeftCell="A277">
      <selection activeCell="B278" sqref="B278"/>
      <rowBreaks count="4" manualBreakCount="4">
        <brk id="36" max="16383" man="1"/>
        <brk id="82" max="16383" man="1"/>
        <brk id="284" max="16383" man="1"/>
        <brk id="306" max="16383" man="1"/>
      </rowBreaks>
      <pageMargins left="0" right="0" top="0" bottom="0" header="0" footer="0"/>
      <pageSetup fitToWidth="0" fitToHeight="0" orientation="portrait" r:id="rId2"/>
      <headerFooter differentFirst="1">
        <oddHeader>&amp;L&amp;"Times New Roman,Italic"&amp;8Oklahoma Public School/District Affidavit in Support of Preapproval or Request for Special Universal Services, Effective DATE, 2016&amp;R&amp;"Times New Roman,Italic"&amp;8Page &amp;P</oddHeader>
      </headerFooter>
    </customSheetView>
  </customSheetViews>
  <mergeCells count="60">
    <mergeCell ref="B32:C32"/>
    <mergeCell ref="B33:C33"/>
    <mergeCell ref="B34:C34"/>
    <mergeCell ref="B44:C44"/>
    <mergeCell ref="B35:C35"/>
    <mergeCell ref="B38:C38"/>
    <mergeCell ref="B41:C41"/>
    <mergeCell ref="B42:C42"/>
    <mergeCell ref="B43:C43"/>
    <mergeCell ref="B25:C25"/>
    <mergeCell ref="B26:C26"/>
    <mergeCell ref="B29:C29"/>
    <mergeCell ref="B28:D28"/>
    <mergeCell ref="B31:C31"/>
    <mergeCell ref="B30:C30"/>
    <mergeCell ref="B21:C21"/>
    <mergeCell ref="B22:C22"/>
    <mergeCell ref="B20:D20"/>
    <mergeCell ref="B23:C23"/>
    <mergeCell ref="B24:C24"/>
    <mergeCell ref="B11:C11"/>
    <mergeCell ref="B70:D70"/>
    <mergeCell ref="B71:D71"/>
    <mergeCell ref="A48:D48"/>
    <mergeCell ref="A63:D63"/>
    <mergeCell ref="B60:D60"/>
    <mergeCell ref="B61:D61"/>
    <mergeCell ref="B57:D57"/>
    <mergeCell ref="B58:D58"/>
    <mergeCell ref="B59:D59"/>
    <mergeCell ref="A55:D55"/>
    <mergeCell ref="B50:D50"/>
    <mergeCell ref="B51:D51"/>
    <mergeCell ref="B52:D52"/>
    <mergeCell ref="B17:C17"/>
    <mergeCell ref="B18:C18"/>
    <mergeCell ref="B72:D72"/>
    <mergeCell ref="B73:D73"/>
    <mergeCell ref="B74:D74"/>
    <mergeCell ref="B65:D65"/>
    <mergeCell ref="B66:D66"/>
    <mergeCell ref="B67:D67"/>
    <mergeCell ref="B68:D68"/>
    <mergeCell ref="B69:D69"/>
    <mergeCell ref="B53:D53"/>
    <mergeCell ref="B40:C40"/>
    <mergeCell ref="A47:D47"/>
    <mergeCell ref="A4:D4"/>
    <mergeCell ref="A1:D1"/>
    <mergeCell ref="A2:D2"/>
    <mergeCell ref="A3:D3"/>
    <mergeCell ref="A15:D15"/>
    <mergeCell ref="A46:D46"/>
    <mergeCell ref="B6:C6"/>
    <mergeCell ref="B7:C7"/>
    <mergeCell ref="B8:C8"/>
    <mergeCell ref="B12:D12"/>
    <mergeCell ref="B13:D13"/>
    <mergeCell ref="B9:C9"/>
    <mergeCell ref="B10:C10"/>
  </mergeCells>
  <dataValidations count="3">
    <dataValidation type="list" allowBlank="1" showInputMessage="1" showErrorMessage="1" sqref="D11" xr:uid="{00000000-0002-0000-0100-000000000000}">
      <formula1>"Yes,No"</formula1>
    </dataValidation>
    <dataValidation type="list" allowBlank="1" showInputMessage="1" showErrorMessage="1" sqref="D6" xr:uid="{2E6BE519-A761-4465-ACFF-E435189ACDCF}">
      <formula1>"Preapproval,Request For Funding, Change in Funding,Change in OUSF Funding End Date"</formula1>
    </dataValidation>
    <dataValidation type="list" allowBlank="1" showInputMessage="1" showErrorMessage="1" sqref="D24 D25 D32 D33 D41 D42" xr:uid="{3C845D61-6F0C-4E98-8879-AEF7EA38F219}">
      <formula1>"Yes/No,Yes,No"</formula1>
    </dataValidation>
  </dataValidations>
  <pageMargins left="0.25" right="0.25" top="0.75" bottom="0.75" header="0.3" footer="0.3"/>
  <pageSetup scale="98" fitToHeight="0" orientation="portrait" r:id="rId3"/>
  <headerFooter differentFirst="1">
    <oddFooter>&amp;C&amp;"Times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50"/>
  <sheetViews>
    <sheetView topLeftCell="A19" workbookViewId="0">
      <selection activeCell="F56" sqref="F56"/>
    </sheetView>
  </sheetViews>
  <sheetFormatPr defaultColWidth="9.109375" defaultRowHeight="14.4" x14ac:dyDescent="0.3"/>
  <cols>
    <col min="1" max="1" width="22.88671875" style="2" customWidth="1"/>
    <col min="2" max="2" width="33.88671875" style="2" customWidth="1"/>
    <col min="3" max="3" width="15" style="2" customWidth="1"/>
    <col min="4" max="5" width="9.109375" style="2"/>
    <col min="6" max="6" width="64.109375" style="2" bestFit="1" customWidth="1"/>
    <col min="7" max="16384" width="9.109375" style="2"/>
  </cols>
  <sheetData>
    <row r="1" spans="1:6" x14ac:dyDescent="0.3">
      <c r="B1" s="3" t="s">
        <v>81</v>
      </c>
      <c r="D1" s="2" t="s">
        <v>82</v>
      </c>
    </row>
    <row r="2" spans="1:6" x14ac:dyDescent="0.3">
      <c r="B2" s="18" t="str">
        <f>dfltPurpose</f>
        <v>Choose the purpose of the Affidavit =======&gt; (use down-pointing arrow to the right to choose)</v>
      </c>
    </row>
    <row r="3" spans="1:6" x14ac:dyDescent="0.3">
      <c r="A3" s="3" t="s">
        <v>83</v>
      </c>
      <c r="B3" s="26" t="s">
        <v>84</v>
      </c>
      <c r="D3" s="2">
        <v>1</v>
      </c>
      <c r="F3" s="2" t="s">
        <v>85</v>
      </c>
    </row>
    <row r="4" spans="1:6" x14ac:dyDescent="0.3">
      <c r="A4" s="3" t="s">
        <v>86</v>
      </c>
      <c r="B4" s="26" t="s">
        <v>87</v>
      </c>
      <c r="D4" s="2">
        <v>2</v>
      </c>
      <c r="F4" s="2" t="s">
        <v>88</v>
      </c>
    </row>
    <row r="5" spans="1:6" x14ac:dyDescent="0.3">
      <c r="A5" s="3" t="s">
        <v>89</v>
      </c>
      <c r="B5" s="26" t="s">
        <v>90</v>
      </c>
      <c r="D5" s="2">
        <v>3</v>
      </c>
      <c r="F5" s="2" t="s">
        <v>91</v>
      </c>
    </row>
    <row r="6" spans="1:6" x14ac:dyDescent="0.3">
      <c r="D6" s="2">
        <v>4</v>
      </c>
      <c r="F6" s="2" t="s">
        <v>92</v>
      </c>
    </row>
    <row r="7" spans="1:6" x14ac:dyDescent="0.3">
      <c r="B7" s="3" t="s">
        <v>93</v>
      </c>
      <c r="D7" s="2">
        <v>5</v>
      </c>
      <c r="F7" s="2" t="s">
        <v>94</v>
      </c>
    </row>
    <row r="8" spans="1:6" x14ac:dyDescent="0.3">
      <c r="B8" s="18" t="str">
        <f>dfltYesNo</f>
        <v>Choose Yes or No =======&gt;</v>
      </c>
      <c r="D8" s="2">
        <v>6</v>
      </c>
      <c r="F8" s="2" t="s">
        <v>95</v>
      </c>
    </row>
    <row r="9" spans="1:6" x14ac:dyDescent="0.3">
      <c r="A9" s="3" t="s">
        <v>96</v>
      </c>
      <c r="B9" s="26" t="s">
        <v>47</v>
      </c>
      <c r="D9" s="2">
        <v>7</v>
      </c>
      <c r="F9" s="2" t="s">
        <v>97</v>
      </c>
    </row>
    <row r="10" spans="1:6" x14ac:dyDescent="0.3">
      <c r="A10" s="3" t="s">
        <v>98</v>
      </c>
      <c r="B10" s="26" t="s">
        <v>99</v>
      </c>
    </row>
    <row r="12" spans="1:6" x14ac:dyDescent="0.3">
      <c r="B12" s="3" t="s">
        <v>100</v>
      </c>
    </row>
    <row r="13" spans="1:6" x14ac:dyDescent="0.3">
      <c r="B13" s="18" t="str">
        <f>dfltYesNoNA</f>
        <v>Choose Yes, No, or Not Applicable =======&gt;</v>
      </c>
    </row>
    <row r="14" spans="1:6" x14ac:dyDescent="0.3">
      <c r="B14" s="18" t="str">
        <f>xYes</f>
        <v>Yes</v>
      </c>
    </row>
    <row r="15" spans="1:6" x14ac:dyDescent="0.3">
      <c r="B15" s="18" t="str">
        <f>xNo</f>
        <v>No</v>
      </c>
    </row>
    <row r="16" spans="1:6" x14ac:dyDescent="0.3">
      <c r="B16" s="18" t="str">
        <f>xNApp</f>
        <v>Not Applicable</v>
      </c>
    </row>
    <row r="18" spans="1:2" x14ac:dyDescent="0.3">
      <c r="B18" s="3" t="s">
        <v>101</v>
      </c>
    </row>
    <row r="19" spans="1:2" x14ac:dyDescent="0.3">
      <c r="B19" s="18" t="str">
        <f>dfltBWUnits</f>
        <v>Choose Mbps or Gbps for bandwidth units  =======&gt;</v>
      </c>
    </row>
    <row r="20" spans="1:2" x14ac:dyDescent="0.3">
      <c r="B20" s="26" t="s">
        <v>102</v>
      </c>
    </row>
    <row r="21" spans="1:2" x14ac:dyDescent="0.3">
      <c r="B21" s="26" t="s">
        <v>103</v>
      </c>
    </row>
    <row r="23" spans="1:2" x14ac:dyDescent="0.3">
      <c r="B23" s="3" t="s">
        <v>104</v>
      </c>
    </row>
    <row r="24" spans="1:2" x14ac:dyDescent="0.3">
      <c r="B24" s="18" t="str">
        <f>dfltAttach</f>
        <v>Choose Included, Not Applicable, or Not Submitted  =======&gt;</v>
      </c>
    </row>
    <row r="25" spans="1:2" x14ac:dyDescent="0.3">
      <c r="A25" s="3" t="s">
        <v>105</v>
      </c>
      <c r="B25" s="26" t="s">
        <v>106</v>
      </c>
    </row>
    <row r="26" spans="1:2" x14ac:dyDescent="0.3">
      <c r="A26" s="3" t="s">
        <v>107</v>
      </c>
      <c r="B26" s="26" t="s">
        <v>108</v>
      </c>
    </row>
    <row r="27" spans="1:2" x14ac:dyDescent="0.3">
      <c r="A27" s="3" t="s">
        <v>109</v>
      </c>
      <c r="B27" s="26" t="s">
        <v>110</v>
      </c>
    </row>
    <row r="30" spans="1:2" x14ac:dyDescent="0.3">
      <c r="A30" s="3" t="s">
        <v>111</v>
      </c>
      <c r="B30" s="26" t="s">
        <v>112</v>
      </c>
    </row>
    <row r="31" spans="1:2" x14ac:dyDescent="0.3">
      <c r="A31" s="3" t="s">
        <v>113</v>
      </c>
      <c r="B31" s="26" t="s">
        <v>114</v>
      </c>
    </row>
    <row r="32" spans="1:2" x14ac:dyDescent="0.3">
      <c r="A32" s="3" t="s">
        <v>115</v>
      </c>
      <c r="B32" s="26" t="s">
        <v>116</v>
      </c>
    </row>
    <row r="33" spans="1:2" x14ac:dyDescent="0.3">
      <c r="A33" s="3" t="s">
        <v>117</v>
      </c>
      <c r="B33" s="26" t="s">
        <v>118</v>
      </c>
    </row>
    <row r="34" spans="1:2" x14ac:dyDescent="0.3">
      <c r="A34" s="3" t="s">
        <v>119</v>
      </c>
      <c r="B34" s="26" t="s">
        <v>120</v>
      </c>
    </row>
    <row r="35" spans="1:2" x14ac:dyDescent="0.3">
      <c r="A35" s="3" t="s">
        <v>121</v>
      </c>
      <c r="B35" s="26" t="s">
        <v>122</v>
      </c>
    </row>
    <row r="36" spans="1:2" x14ac:dyDescent="0.3">
      <c r="A36" s="3" t="s">
        <v>123</v>
      </c>
      <c r="B36" s="26" t="s">
        <v>124</v>
      </c>
    </row>
    <row r="37" spans="1:2" x14ac:dyDescent="0.3">
      <c r="A37" s="3" t="s">
        <v>125</v>
      </c>
      <c r="B37" s="26" t="s">
        <v>126</v>
      </c>
    </row>
    <row r="38" spans="1:2" s="1" customFormat="1" x14ac:dyDescent="0.3">
      <c r="A38" s="3" t="s">
        <v>127</v>
      </c>
      <c r="B38" s="26" t="s">
        <v>128</v>
      </c>
    </row>
    <row r="40" spans="1:2" x14ac:dyDescent="0.3">
      <c r="B40" s="3" t="s">
        <v>129</v>
      </c>
    </row>
    <row r="41" spans="1:2" x14ac:dyDescent="0.3">
      <c r="B41" s="18" t="str">
        <f>dfltFundingYear</f>
        <v>Choose the Funding Year =======&gt;</v>
      </c>
    </row>
    <row r="42" spans="1:2" x14ac:dyDescent="0.3">
      <c r="A42" s="3" t="s">
        <v>130</v>
      </c>
      <c r="B42" s="26" t="s">
        <v>131</v>
      </c>
    </row>
    <row r="43" spans="1:2" x14ac:dyDescent="0.3">
      <c r="A43" s="3" t="s">
        <v>132</v>
      </c>
      <c r="B43" s="26" t="s">
        <v>133</v>
      </c>
    </row>
    <row r="44" spans="1:2" x14ac:dyDescent="0.3">
      <c r="A44" s="3" t="s">
        <v>134</v>
      </c>
      <c r="B44" s="26" t="s">
        <v>135</v>
      </c>
    </row>
    <row r="45" spans="1:2" x14ac:dyDescent="0.3">
      <c r="A45" s="3"/>
      <c r="B45" s="17" t="s">
        <v>136</v>
      </c>
    </row>
    <row r="46" spans="1:2" x14ac:dyDescent="0.3">
      <c r="A46" s="3" t="s">
        <v>137</v>
      </c>
      <c r="B46" s="26" t="s">
        <v>138</v>
      </c>
    </row>
    <row r="47" spans="1:2" x14ac:dyDescent="0.3">
      <c r="A47" s="3" t="s">
        <v>139</v>
      </c>
      <c r="B47" s="26" t="s">
        <v>140</v>
      </c>
    </row>
    <row r="48" spans="1:2" s="1" customFormat="1" x14ac:dyDescent="0.3">
      <c r="A48" s="2"/>
      <c r="B48" s="2"/>
    </row>
    <row r="49" spans="1:2" s="1" customFormat="1" x14ac:dyDescent="0.3">
      <c r="A49" s="2"/>
      <c r="B49" s="3" t="s">
        <v>141</v>
      </c>
    </row>
    <row r="50" spans="1:2" s="1" customFormat="1" x14ac:dyDescent="0.3">
      <c r="A50" s="2"/>
      <c r="B50" s="18" t="str">
        <f>dfltRFP</f>
        <v>Choose No RFP, Internet access only RFP, WAN only RFP, Internet Access and WAN RFP =======&gt;</v>
      </c>
    </row>
    <row r="51" spans="1:2" s="1" customFormat="1" x14ac:dyDescent="0.3">
      <c r="A51" s="3" t="s">
        <v>142</v>
      </c>
      <c r="B51" s="26" t="s">
        <v>143</v>
      </c>
    </row>
    <row r="52" spans="1:2" s="1" customFormat="1" x14ac:dyDescent="0.3">
      <c r="A52" s="3" t="s">
        <v>144</v>
      </c>
      <c r="B52" s="26" t="s">
        <v>145</v>
      </c>
    </row>
    <row r="53" spans="1:2" s="1" customFormat="1" x14ac:dyDescent="0.3">
      <c r="A53" s="3" t="s">
        <v>146</v>
      </c>
      <c r="B53" s="26" t="s">
        <v>147</v>
      </c>
    </row>
    <row r="54" spans="1:2" s="1" customFormat="1" x14ac:dyDescent="0.3">
      <c r="A54" s="3" t="s">
        <v>148</v>
      </c>
      <c r="B54" s="26" t="s">
        <v>149</v>
      </c>
    </row>
    <row r="55" spans="1:2" s="1" customFormat="1" x14ac:dyDescent="0.3">
      <c r="A55" s="2"/>
      <c r="B55" s="2"/>
    </row>
    <row r="56" spans="1:2" s="1" customFormat="1" x14ac:dyDescent="0.3">
      <c r="A56" s="2"/>
      <c r="B56" s="2"/>
    </row>
    <row r="57" spans="1:2" s="1" customFormat="1" x14ac:dyDescent="0.3">
      <c r="A57" s="2"/>
      <c r="B57" s="2"/>
    </row>
    <row r="58" spans="1:2" s="1" customFormat="1" x14ac:dyDescent="0.3">
      <c r="A58" s="2"/>
      <c r="B58" s="2"/>
    </row>
    <row r="59" spans="1:2" s="1" customFormat="1" x14ac:dyDescent="0.3">
      <c r="A59" s="2"/>
      <c r="B59" s="2"/>
    </row>
    <row r="62" spans="1:2" x14ac:dyDescent="0.3">
      <c r="A62" s="25"/>
    </row>
    <row r="63" spans="1:2" x14ac:dyDescent="0.3">
      <c r="A63" s="18"/>
    </row>
    <row r="64" spans="1:2" x14ac:dyDescent="0.3">
      <c r="A64" s="19"/>
    </row>
    <row r="65" spans="1:1" x14ac:dyDescent="0.3">
      <c r="A65" s="20"/>
    </row>
    <row r="66" spans="1:1" x14ac:dyDescent="0.3">
      <c r="A66" s="21"/>
    </row>
    <row r="67" spans="1:1" x14ac:dyDescent="0.3">
      <c r="A67" s="20"/>
    </row>
    <row r="68" spans="1:1" x14ac:dyDescent="0.3">
      <c r="A68" s="21"/>
    </row>
    <row r="69" spans="1:1" x14ac:dyDescent="0.3">
      <c r="A69" s="20"/>
    </row>
    <row r="70" spans="1:1" x14ac:dyDescent="0.3">
      <c r="A70" s="21"/>
    </row>
    <row r="71" spans="1:1" x14ac:dyDescent="0.3">
      <c r="A71" s="21"/>
    </row>
    <row r="72" spans="1:1" x14ac:dyDescent="0.3">
      <c r="A72" s="20"/>
    </row>
    <row r="73" spans="1:1" x14ac:dyDescent="0.3">
      <c r="A73" s="21"/>
    </row>
    <row r="74" spans="1:1" x14ac:dyDescent="0.3">
      <c r="A74" s="20"/>
    </row>
    <row r="75" spans="1:1" x14ac:dyDescent="0.3">
      <c r="A75" s="21"/>
    </row>
    <row r="76" spans="1:1" x14ac:dyDescent="0.3">
      <c r="A76" s="20"/>
    </row>
    <row r="77" spans="1:1" x14ac:dyDescent="0.3">
      <c r="A77" s="21"/>
    </row>
    <row r="78" spans="1:1" x14ac:dyDescent="0.3">
      <c r="A78" s="20"/>
    </row>
    <row r="79" spans="1:1" x14ac:dyDescent="0.3">
      <c r="A79" s="21"/>
    </row>
    <row r="80" spans="1:1" x14ac:dyDescent="0.3">
      <c r="A80" s="20"/>
    </row>
    <row r="81" spans="1:1" x14ac:dyDescent="0.3">
      <c r="A81" s="21"/>
    </row>
    <row r="82" spans="1:1" x14ac:dyDescent="0.3">
      <c r="A82" s="20"/>
    </row>
    <row r="83" spans="1:1" x14ac:dyDescent="0.3">
      <c r="A83" s="21"/>
    </row>
    <row r="84" spans="1:1" x14ac:dyDescent="0.3">
      <c r="A84" s="20"/>
    </row>
    <row r="85" spans="1:1" x14ac:dyDescent="0.3">
      <c r="A85" s="21"/>
    </row>
    <row r="86" spans="1:1" x14ac:dyDescent="0.3">
      <c r="A86" s="20"/>
    </row>
    <row r="87" spans="1:1" x14ac:dyDescent="0.3">
      <c r="A87" s="21"/>
    </row>
    <row r="88" spans="1:1" x14ac:dyDescent="0.3">
      <c r="A88" s="21"/>
    </row>
    <row r="89" spans="1:1" x14ac:dyDescent="0.3">
      <c r="A89" s="20"/>
    </row>
    <row r="90" spans="1:1" x14ac:dyDescent="0.3">
      <c r="A90" s="21"/>
    </row>
    <row r="91" spans="1:1" x14ac:dyDescent="0.3">
      <c r="A91" s="20"/>
    </row>
    <row r="92" spans="1:1" x14ac:dyDescent="0.3">
      <c r="A92" s="21"/>
    </row>
    <row r="93" spans="1:1" x14ac:dyDescent="0.3">
      <c r="A93" s="20"/>
    </row>
    <row r="94" spans="1:1" x14ac:dyDescent="0.3">
      <c r="A94" s="21"/>
    </row>
    <row r="95" spans="1:1" x14ac:dyDescent="0.3">
      <c r="A95" s="20"/>
    </row>
    <row r="96" spans="1:1" x14ac:dyDescent="0.3">
      <c r="A96" s="21"/>
    </row>
    <row r="97" spans="1:1" x14ac:dyDescent="0.3">
      <c r="A97" s="20"/>
    </row>
    <row r="98" spans="1:1" x14ac:dyDescent="0.3">
      <c r="A98" s="21"/>
    </row>
    <row r="99" spans="1:1" x14ac:dyDescent="0.3">
      <c r="A99" s="20"/>
    </row>
    <row r="100" spans="1:1" x14ac:dyDescent="0.3">
      <c r="A100" s="21"/>
    </row>
    <row r="101" spans="1:1" x14ac:dyDescent="0.3">
      <c r="A101" s="20"/>
    </row>
    <row r="102" spans="1:1" x14ac:dyDescent="0.3">
      <c r="A102" s="21"/>
    </row>
    <row r="103" spans="1:1" x14ac:dyDescent="0.3">
      <c r="A103" s="20"/>
    </row>
    <row r="104" spans="1:1" x14ac:dyDescent="0.3">
      <c r="A104" s="21"/>
    </row>
    <row r="105" spans="1:1" x14ac:dyDescent="0.3">
      <c r="A105" s="20"/>
    </row>
    <row r="106" spans="1:1" x14ac:dyDescent="0.3">
      <c r="A106" s="21"/>
    </row>
    <row r="107" spans="1:1" x14ac:dyDescent="0.3">
      <c r="A107" s="20"/>
    </row>
    <row r="108" spans="1:1" x14ac:dyDescent="0.3">
      <c r="A108" s="21"/>
    </row>
    <row r="109" spans="1:1" x14ac:dyDescent="0.3">
      <c r="A109" s="20"/>
    </row>
    <row r="110" spans="1:1" x14ac:dyDescent="0.3">
      <c r="A110" s="21"/>
    </row>
    <row r="111" spans="1:1" x14ac:dyDescent="0.3">
      <c r="A111" s="20"/>
    </row>
    <row r="112" spans="1:1" x14ac:dyDescent="0.3">
      <c r="A112" s="21"/>
    </row>
    <row r="113" spans="1:1" x14ac:dyDescent="0.3">
      <c r="A113" s="20"/>
    </row>
    <row r="114" spans="1:1" x14ac:dyDescent="0.3">
      <c r="A114" s="21"/>
    </row>
    <row r="115" spans="1:1" x14ac:dyDescent="0.3">
      <c r="A115" s="20"/>
    </row>
    <row r="116" spans="1:1" x14ac:dyDescent="0.3">
      <c r="A116" s="21"/>
    </row>
    <row r="117" spans="1:1" x14ac:dyDescent="0.3">
      <c r="A117" s="20"/>
    </row>
    <row r="118" spans="1:1" x14ac:dyDescent="0.3">
      <c r="A118" s="21"/>
    </row>
    <row r="119" spans="1:1" x14ac:dyDescent="0.3">
      <c r="A119" s="20"/>
    </row>
    <row r="120" spans="1:1" x14ac:dyDescent="0.3">
      <c r="A120" s="21"/>
    </row>
    <row r="121" spans="1:1" x14ac:dyDescent="0.3">
      <c r="A121" s="20"/>
    </row>
    <row r="122" spans="1:1" x14ac:dyDescent="0.3">
      <c r="A122" s="21"/>
    </row>
    <row r="123" spans="1:1" x14ac:dyDescent="0.3">
      <c r="A123" s="20"/>
    </row>
    <row r="124" spans="1:1" x14ac:dyDescent="0.3">
      <c r="A124" s="21"/>
    </row>
    <row r="125" spans="1:1" x14ac:dyDescent="0.3">
      <c r="A125" s="21"/>
    </row>
    <row r="126" spans="1:1" x14ac:dyDescent="0.3">
      <c r="A126" s="20"/>
    </row>
    <row r="127" spans="1:1" x14ac:dyDescent="0.3">
      <c r="A127" s="20"/>
    </row>
    <row r="128" spans="1:1" x14ac:dyDescent="0.3">
      <c r="A128" s="21"/>
    </row>
    <row r="129" spans="1:1" x14ac:dyDescent="0.3">
      <c r="A129" s="20"/>
    </row>
    <row r="130" spans="1:1" x14ac:dyDescent="0.3">
      <c r="A130" s="21"/>
    </row>
    <row r="131" spans="1:1" x14ac:dyDescent="0.3">
      <c r="A131" s="20"/>
    </row>
    <row r="132" spans="1:1" x14ac:dyDescent="0.3">
      <c r="A132" s="21"/>
    </row>
    <row r="133" spans="1:1" x14ac:dyDescent="0.3">
      <c r="A133" s="20"/>
    </row>
    <row r="134" spans="1:1" x14ac:dyDescent="0.3">
      <c r="A134" s="21"/>
    </row>
    <row r="135" spans="1:1" x14ac:dyDescent="0.3">
      <c r="A135" s="20"/>
    </row>
    <row r="136" spans="1:1" x14ac:dyDescent="0.3">
      <c r="A136" s="21"/>
    </row>
    <row r="137" spans="1:1" x14ac:dyDescent="0.3">
      <c r="A137" s="20"/>
    </row>
    <row r="138" spans="1:1" x14ac:dyDescent="0.3">
      <c r="A138" s="21"/>
    </row>
    <row r="139" spans="1:1" x14ac:dyDescent="0.3">
      <c r="A139" s="20"/>
    </row>
    <row r="140" spans="1:1" x14ac:dyDescent="0.3">
      <c r="A140" s="20"/>
    </row>
    <row r="141" spans="1:1" x14ac:dyDescent="0.3">
      <c r="A141" s="21"/>
    </row>
    <row r="142" spans="1:1" x14ac:dyDescent="0.3">
      <c r="A142" s="20"/>
    </row>
    <row r="143" spans="1:1" x14ac:dyDescent="0.3">
      <c r="A143" s="21"/>
    </row>
    <row r="144" spans="1:1" x14ac:dyDescent="0.3">
      <c r="A144" s="20"/>
    </row>
    <row r="145" spans="1:1" x14ac:dyDescent="0.3">
      <c r="A145" s="21"/>
    </row>
    <row r="146" spans="1:1" x14ac:dyDescent="0.3">
      <c r="A146" s="20"/>
    </row>
    <row r="147" spans="1:1" x14ac:dyDescent="0.3">
      <c r="A147" s="21"/>
    </row>
    <row r="148" spans="1:1" x14ac:dyDescent="0.3">
      <c r="A148" s="21"/>
    </row>
    <row r="149" spans="1:1" x14ac:dyDescent="0.3">
      <c r="A149" s="20"/>
    </row>
    <row r="150" spans="1:1" x14ac:dyDescent="0.3">
      <c r="A150" s="21"/>
    </row>
    <row r="151" spans="1:1" x14ac:dyDescent="0.3">
      <c r="A151" s="20"/>
    </row>
    <row r="152" spans="1:1" x14ac:dyDescent="0.3">
      <c r="A152" s="21"/>
    </row>
    <row r="153" spans="1:1" x14ac:dyDescent="0.3">
      <c r="A153" s="20"/>
    </row>
    <row r="154" spans="1:1" x14ac:dyDescent="0.3">
      <c r="A154" s="20"/>
    </row>
    <row r="155" spans="1:1" x14ac:dyDescent="0.3">
      <c r="A155" s="21"/>
    </row>
    <row r="156" spans="1:1" x14ac:dyDescent="0.3">
      <c r="A156" s="21"/>
    </row>
    <row r="157" spans="1:1" x14ac:dyDescent="0.3">
      <c r="A157" s="20"/>
    </row>
    <row r="158" spans="1:1" x14ac:dyDescent="0.3">
      <c r="A158" s="21"/>
    </row>
    <row r="159" spans="1:1" x14ac:dyDescent="0.3">
      <c r="A159" s="20"/>
    </row>
    <row r="160" spans="1:1" x14ac:dyDescent="0.3">
      <c r="A160" s="20"/>
    </row>
    <row r="161" spans="1:1" x14ac:dyDescent="0.3">
      <c r="A161" s="21"/>
    </row>
    <row r="162" spans="1:1" x14ac:dyDescent="0.3">
      <c r="A162" s="20"/>
    </row>
    <row r="163" spans="1:1" x14ac:dyDescent="0.3">
      <c r="A163" s="21"/>
    </row>
    <row r="164" spans="1:1" x14ac:dyDescent="0.3">
      <c r="A164" s="20"/>
    </row>
    <row r="165" spans="1:1" x14ac:dyDescent="0.3">
      <c r="A165" s="21"/>
    </row>
    <row r="166" spans="1:1" x14ac:dyDescent="0.3">
      <c r="A166" s="20"/>
    </row>
    <row r="167" spans="1:1" x14ac:dyDescent="0.3">
      <c r="A167" s="21"/>
    </row>
    <row r="168" spans="1:1" x14ac:dyDescent="0.3">
      <c r="A168" s="20"/>
    </row>
    <row r="169" spans="1:1" x14ac:dyDescent="0.3">
      <c r="A169" s="21"/>
    </row>
    <row r="170" spans="1:1" x14ac:dyDescent="0.3">
      <c r="A170" s="20"/>
    </row>
    <row r="171" spans="1:1" x14ac:dyDescent="0.3">
      <c r="A171" s="21"/>
    </row>
    <row r="172" spans="1:1" x14ac:dyDescent="0.3">
      <c r="A172" s="20"/>
    </row>
    <row r="173" spans="1:1" x14ac:dyDescent="0.3">
      <c r="A173" s="21"/>
    </row>
    <row r="174" spans="1:1" x14ac:dyDescent="0.3">
      <c r="A174" s="20"/>
    </row>
    <row r="175" spans="1:1" x14ac:dyDescent="0.3">
      <c r="A175" s="21"/>
    </row>
    <row r="176" spans="1:1" x14ac:dyDescent="0.3">
      <c r="A176" s="20"/>
    </row>
    <row r="177" spans="1:1" x14ac:dyDescent="0.3">
      <c r="A177" s="21"/>
    </row>
    <row r="178" spans="1:1" x14ac:dyDescent="0.3">
      <c r="A178" s="20"/>
    </row>
    <row r="179" spans="1:1" x14ac:dyDescent="0.3">
      <c r="A179" s="21"/>
    </row>
    <row r="180" spans="1:1" x14ac:dyDescent="0.3">
      <c r="A180" s="20"/>
    </row>
    <row r="181" spans="1:1" x14ac:dyDescent="0.3">
      <c r="A181" s="21"/>
    </row>
    <row r="182" spans="1:1" x14ac:dyDescent="0.3">
      <c r="A182" s="20"/>
    </row>
    <row r="183" spans="1:1" x14ac:dyDescent="0.3">
      <c r="A183" s="21"/>
    </row>
    <row r="184" spans="1:1" x14ac:dyDescent="0.3">
      <c r="A184" s="20"/>
    </row>
    <row r="185" spans="1:1" x14ac:dyDescent="0.3">
      <c r="A185" s="21"/>
    </row>
    <row r="186" spans="1:1" x14ac:dyDescent="0.3">
      <c r="A186" s="20"/>
    </row>
    <row r="187" spans="1:1" x14ac:dyDescent="0.3">
      <c r="A187" s="21"/>
    </row>
    <row r="188" spans="1:1" x14ac:dyDescent="0.3">
      <c r="A188" s="20"/>
    </row>
    <row r="189" spans="1:1" x14ac:dyDescent="0.3">
      <c r="A189" s="21"/>
    </row>
    <row r="190" spans="1:1" x14ac:dyDescent="0.3">
      <c r="A190" s="20"/>
    </row>
    <row r="191" spans="1:1" x14ac:dyDescent="0.3">
      <c r="A191" s="21"/>
    </row>
    <row r="192" spans="1:1" x14ac:dyDescent="0.3">
      <c r="A192" s="20"/>
    </row>
    <row r="193" spans="1:1" x14ac:dyDescent="0.3">
      <c r="A193" s="21"/>
    </row>
    <row r="194" spans="1:1" x14ac:dyDescent="0.3">
      <c r="A194" s="20"/>
    </row>
    <row r="195" spans="1:1" x14ac:dyDescent="0.3">
      <c r="A195" s="21"/>
    </row>
    <row r="196" spans="1:1" x14ac:dyDescent="0.3">
      <c r="A196" s="20"/>
    </row>
    <row r="197" spans="1:1" x14ac:dyDescent="0.3">
      <c r="A197" s="21"/>
    </row>
    <row r="198" spans="1:1" x14ac:dyDescent="0.3">
      <c r="A198" s="20"/>
    </row>
    <row r="199" spans="1:1" x14ac:dyDescent="0.3">
      <c r="A199" s="21"/>
    </row>
    <row r="200" spans="1:1" x14ac:dyDescent="0.3">
      <c r="A200" s="20"/>
    </row>
    <row r="201" spans="1:1" x14ac:dyDescent="0.3">
      <c r="A201" s="21"/>
    </row>
    <row r="202" spans="1:1" x14ac:dyDescent="0.3">
      <c r="A202" s="20"/>
    </row>
    <row r="203" spans="1:1" x14ac:dyDescent="0.3">
      <c r="A203" s="21"/>
    </row>
    <row r="204" spans="1:1" x14ac:dyDescent="0.3">
      <c r="A204" s="20"/>
    </row>
    <row r="205" spans="1:1" x14ac:dyDescent="0.3">
      <c r="A205" s="21"/>
    </row>
    <row r="206" spans="1:1" x14ac:dyDescent="0.3">
      <c r="A206" s="20"/>
    </row>
    <row r="207" spans="1:1" x14ac:dyDescent="0.3">
      <c r="A207" s="21"/>
    </row>
    <row r="208" spans="1:1" x14ac:dyDescent="0.3">
      <c r="A208" s="20"/>
    </row>
    <row r="209" spans="1:1" x14ac:dyDescent="0.3">
      <c r="A209" s="21"/>
    </row>
    <row r="210" spans="1:1" x14ac:dyDescent="0.3">
      <c r="A210" s="20"/>
    </row>
    <row r="211" spans="1:1" x14ac:dyDescent="0.3">
      <c r="A211" s="20"/>
    </row>
    <row r="212" spans="1:1" x14ac:dyDescent="0.3">
      <c r="A212" s="21"/>
    </row>
    <row r="213" spans="1:1" x14ac:dyDescent="0.3">
      <c r="A213" s="20"/>
    </row>
    <row r="214" spans="1:1" x14ac:dyDescent="0.3">
      <c r="A214" s="21"/>
    </row>
    <row r="215" spans="1:1" x14ac:dyDescent="0.3">
      <c r="A215" s="20"/>
    </row>
    <row r="216" spans="1:1" x14ac:dyDescent="0.3">
      <c r="A216" s="21"/>
    </row>
    <row r="217" spans="1:1" x14ac:dyDescent="0.3">
      <c r="A217" s="20"/>
    </row>
    <row r="218" spans="1:1" x14ac:dyDescent="0.3">
      <c r="A218" s="21"/>
    </row>
    <row r="219" spans="1:1" x14ac:dyDescent="0.3">
      <c r="A219" s="20"/>
    </row>
    <row r="220" spans="1:1" x14ac:dyDescent="0.3">
      <c r="A220" s="21"/>
    </row>
    <row r="221" spans="1:1" x14ac:dyDescent="0.3">
      <c r="A221" s="20"/>
    </row>
    <row r="222" spans="1:1" x14ac:dyDescent="0.3">
      <c r="A222" s="21"/>
    </row>
    <row r="223" spans="1:1" x14ac:dyDescent="0.3">
      <c r="A223" s="20"/>
    </row>
    <row r="224" spans="1:1" x14ac:dyDescent="0.3">
      <c r="A224" s="21"/>
    </row>
    <row r="225" spans="1:1" x14ac:dyDescent="0.3">
      <c r="A225" s="20"/>
    </row>
    <row r="226" spans="1:1" x14ac:dyDescent="0.3">
      <c r="A226" s="21"/>
    </row>
    <row r="227" spans="1:1" x14ac:dyDescent="0.3">
      <c r="A227" s="21"/>
    </row>
    <row r="228" spans="1:1" x14ac:dyDescent="0.3">
      <c r="A228" s="20"/>
    </row>
    <row r="229" spans="1:1" x14ac:dyDescent="0.3">
      <c r="A229" s="21"/>
    </row>
    <row r="230" spans="1:1" x14ac:dyDescent="0.3">
      <c r="A230" s="20"/>
    </row>
    <row r="231" spans="1:1" x14ac:dyDescent="0.3">
      <c r="A231" s="21"/>
    </row>
    <row r="232" spans="1:1" x14ac:dyDescent="0.3">
      <c r="A232" s="20"/>
    </row>
    <row r="233" spans="1:1" x14ac:dyDescent="0.3">
      <c r="A233" s="21"/>
    </row>
    <row r="234" spans="1:1" x14ac:dyDescent="0.3">
      <c r="A234" s="20"/>
    </row>
    <row r="235" spans="1:1" x14ac:dyDescent="0.3">
      <c r="A235" s="21"/>
    </row>
    <row r="236" spans="1:1" x14ac:dyDescent="0.3">
      <c r="A236" s="20"/>
    </row>
    <row r="237" spans="1:1" x14ac:dyDescent="0.3">
      <c r="A237" s="21"/>
    </row>
    <row r="238" spans="1:1" x14ac:dyDescent="0.3">
      <c r="A238" s="20"/>
    </row>
    <row r="239" spans="1:1" x14ac:dyDescent="0.3">
      <c r="A239" s="21"/>
    </row>
    <row r="240" spans="1:1" x14ac:dyDescent="0.3">
      <c r="A240" s="20"/>
    </row>
    <row r="241" spans="1:1" x14ac:dyDescent="0.3">
      <c r="A241" s="21"/>
    </row>
    <row r="242" spans="1:1" x14ac:dyDescent="0.3">
      <c r="A242" s="20"/>
    </row>
    <row r="243" spans="1:1" x14ac:dyDescent="0.3">
      <c r="A243" s="21"/>
    </row>
    <row r="244" spans="1:1" x14ac:dyDescent="0.3">
      <c r="A244" s="20"/>
    </row>
    <row r="245" spans="1:1" x14ac:dyDescent="0.3">
      <c r="A245" s="21"/>
    </row>
    <row r="246" spans="1:1" x14ac:dyDescent="0.3">
      <c r="A246" s="20"/>
    </row>
    <row r="247" spans="1:1" x14ac:dyDescent="0.3">
      <c r="A247" s="21"/>
    </row>
    <row r="248" spans="1:1" x14ac:dyDescent="0.3">
      <c r="A248" s="20"/>
    </row>
    <row r="249" spans="1:1" x14ac:dyDescent="0.3">
      <c r="A249" s="21"/>
    </row>
    <row r="250" spans="1:1" x14ac:dyDescent="0.3">
      <c r="A250" s="20"/>
    </row>
    <row r="251" spans="1:1" x14ac:dyDescent="0.3">
      <c r="A251" s="21"/>
    </row>
    <row r="252" spans="1:1" x14ac:dyDescent="0.3">
      <c r="A252" s="20"/>
    </row>
    <row r="253" spans="1:1" x14ac:dyDescent="0.3">
      <c r="A253" s="21"/>
    </row>
    <row r="254" spans="1:1" x14ac:dyDescent="0.3">
      <c r="A254" s="20"/>
    </row>
    <row r="255" spans="1:1" x14ac:dyDescent="0.3">
      <c r="A255" s="21"/>
    </row>
    <row r="256" spans="1:1" x14ac:dyDescent="0.3">
      <c r="A256" s="20"/>
    </row>
    <row r="257" spans="1:1" x14ac:dyDescent="0.3">
      <c r="A257" s="21"/>
    </row>
    <row r="258" spans="1:1" x14ac:dyDescent="0.3">
      <c r="A258" s="20"/>
    </row>
    <row r="259" spans="1:1" x14ac:dyDescent="0.3">
      <c r="A259" s="21"/>
    </row>
    <row r="260" spans="1:1" x14ac:dyDescent="0.3">
      <c r="A260" s="20"/>
    </row>
    <row r="261" spans="1:1" x14ac:dyDescent="0.3">
      <c r="A261" s="21"/>
    </row>
    <row r="262" spans="1:1" x14ac:dyDescent="0.3">
      <c r="A262" s="21"/>
    </row>
    <row r="263" spans="1:1" x14ac:dyDescent="0.3">
      <c r="A263" s="20"/>
    </row>
    <row r="264" spans="1:1" x14ac:dyDescent="0.3">
      <c r="A264" s="20"/>
    </row>
    <row r="265" spans="1:1" x14ac:dyDescent="0.3">
      <c r="A265" s="21"/>
    </row>
    <row r="266" spans="1:1" x14ac:dyDescent="0.3">
      <c r="A266" s="20"/>
    </row>
    <row r="267" spans="1:1" x14ac:dyDescent="0.3">
      <c r="A267" s="21"/>
    </row>
    <row r="268" spans="1:1" x14ac:dyDescent="0.3">
      <c r="A268" s="20"/>
    </row>
    <row r="269" spans="1:1" x14ac:dyDescent="0.3">
      <c r="A269" s="21"/>
    </row>
    <row r="270" spans="1:1" x14ac:dyDescent="0.3">
      <c r="A270" s="20"/>
    </row>
    <row r="271" spans="1:1" x14ac:dyDescent="0.3">
      <c r="A271" s="21"/>
    </row>
    <row r="272" spans="1:1" x14ac:dyDescent="0.3">
      <c r="A272" s="20"/>
    </row>
    <row r="273" spans="1:1" x14ac:dyDescent="0.3">
      <c r="A273" s="21"/>
    </row>
    <row r="274" spans="1:1" x14ac:dyDescent="0.3">
      <c r="A274" s="20"/>
    </row>
    <row r="275" spans="1:1" x14ac:dyDescent="0.3">
      <c r="A275" s="21"/>
    </row>
    <row r="276" spans="1:1" x14ac:dyDescent="0.3">
      <c r="A276" s="20"/>
    </row>
    <row r="277" spans="1:1" x14ac:dyDescent="0.3">
      <c r="A277" s="21"/>
    </row>
    <row r="278" spans="1:1" x14ac:dyDescent="0.3">
      <c r="A278" s="20"/>
    </row>
    <row r="279" spans="1:1" x14ac:dyDescent="0.3">
      <c r="A279" s="21"/>
    </row>
    <row r="280" spans="1:1" x14ac:dyDescent="0.3">
      <c r="A280" s="20"/>
    </row>
    <row r="281" spans="1:1" x14ac:dyDescent="0.3">
      <c r="A281" s="21"/>
    </row>
    <row r="282" spans="1:1" x14ac:dyDescent="0.3">
      <c r="A282" s="20"/>
    </row>
    <row r="283" spans="1:1" x14ac:dyDescent="0.3">
      <c r="A283" s="21"/>
    </row>
    <row r="284" spans="1:1" x14ac:dyDescent="0.3">
      <c r="A284" s="20"/>
    </row>
    <row r="285" spans="1:1" x14ac:dyDescent="0.3">
      <c r="A285" s="21"/>
    </row>
    <row r="286" spans="1:1" x14ac:dyDescent="0.3">
      <c r="A286" s="20"/>
    </row>
    <row r="287" spans="1:1" x14ac:dyDescent="0.3">
      <c r="A287" s="21"/>
    </row>
    <row r="288" spans="1:1" x14ac:dyDescent="0.3">
      <c r="A288" s="20"/>
    </row>
    <row r="289" spans="1:1" x14ac:dyDescent="0.3">
      <c r="A289" s="21"/>
    </row>
    <row r="290" spans="1:1" x14ac:dyDescent="0.3">
      <c r="A290" s="20"/>
    </row>
    <row r="291" spans="1:1" x14ac:dyDescent="0.3">
      <c r="A291" s="21"/>
    </row>
    <row r="292" spans="1:1" x14ac:dyDescent="0.3">
      <c r="A292" s="20"/>
    </row>
    <row r="293" spans="1:1" x14ac:dyDescent="0.3">
      <c r="A293" s="21"/>
    </row>
    <row r="294" spans="1:1" x14ac:dyDescent="0.3">
      <c r="A294" s="20"/>
    </row>
    <row r="295" spans="1:1" x14ac:dyDescent="0.3">
      <c r="A295" s="21"/>
    </row>
    <row r="296" spans="1:1" x14ac:dyDescent="0.3">
      <c r="A296" s="20"/>
    </row>
    <row r="297" spans="1:1" x14ac:dyDescent="0.3">
      <c r="A297" s="21"/>
    </row>
    <row r="298" spans="1:1" x14ac:dyDescent="0.3">
      <c r="A298" s="20"/>
    </row>
    <row r="299" spans="1:1" x14ac:dyDescent="0.3">
      <c r="A299" s="21"/>
    </row>
    <row r="300" spans="1:1" x14ac:dyDescent="0.3">
      <c r="A300" s="20"/>
    </row>
    <row r="301" spans="1:1" x14ac:dyDescent="0.3">
      <c r="A301" s="21"/>
    </row>
    <row r="302" spans="1:1" x14ac:dyDescent="0.3">
      <c r="A302" s="20"/>
    </row>
    <row r="303" spans="1:1" x14ac:dyDescent="0.3">
      <c r="A303" s="21"/>
    </row>
    <row r="304" spans="1:1" x14ac:dyDescent="0.3">
      <c r="A304" s="20"/>
    </row>
    <row r="305" spans="1:1" x14ac:dyDescent="0.3">
      <c r="A305" s="21"/>
    </row>
    <row r="306" spans="1:1" x14ac:dyDescent="0.3">
      <c r="A306" s="20"/>
    </row>
    <row r="307" spans="1:1" x14ac:dyDescent="0.3">
      <c r="A307" s="21"/>
    </row>
    <row r="308" spans="1:1" x14ac:dyDescent="0.3">
      <c r="A308" s="20"/>
    </row>
    <row r="309" spans="1:1" x14ac:dyDescent="0.3">
      <c r="A309" s="21"/>
    </row>
    <row r="310" spans="1:1" x14ac:dyDescent="0.3">
      <c r="A310" s="20"/>
    </row>
    <row r="311" spans="1:1" x14ac:dyDescent="0.3">
      <c r="A311" s="21"/>
    </row>
    <row r="312" spans="1:1" x14ac:dyDescent="0.3">
      <c r="A312" s="20"/>
    </row>
    <row r="313" spans="1:1" x14ac:dyDescent="0.3">
      <c r="A313" s="21"/>
    </row>
    <row r="314" spans="1:1" x14ac:dyDescent="0.3">
      <c r="A314" s="20"/>
    </row>
    <row r="315" spans="1:1" x14ac:dyDescent="0.3">
      <c r="A315" s="21"/>
    </row>
    <row r="316" spans="1:1" x14ac:dyDescent="0.3">
      <c r="A316" s="20"/>
    </row>
    <row r="317" spans="1:1" x14ac:dyDescent="0.3">
      <c r="A317" s="21"/>
    </row>
    <row r="318" spans="1:1" x14ac:dyDescent="0.3">
      <c r="A318" s="20"/>
    </row>
    <row r="319" spans="1:1" x14ac:dyDescent="0.3">
      <c r="A319" s="21"/>
    </row>
    <row r="320" spans="1:1" x14ac:dyDescent="0.3">
      <c r="A320" s="20"/>
    </row>
    <row r="321" spans="1:1" x14ac:dyDescent="0.3">
      <c r="A321" s="21"/>
    </row>
    <row r="322" spans="1:1" x14ac:dyDescent="0.3">
      <c r="A322" s="20"/>
    </row>
    <row r="323" spans="1:1" x14ac:dyDescent="0.3">
      <c r="A323" s="21"/>
    </row>
    <row r="324" spans="1:1" x14ac:dyDescent="0.3">
      <c r="A324" s="20"/>
    </row>
    <row r="325" spans="1:1" x14ac:dyDescent="0.3">
      <c r="A325" s="21"/>
    </row>
    <row r="326" spans="1:1" x14ac:dyDescent="0.3">
      <c r="A326" s="20"/>
    </row>
    <row r="327" spans="1:1" x14ac:dyDescent="0.3">
      <c r="A327" s="21"/>
    </row>
    <row r="328" spans="1:1" x14ac:dyDescent="0.3">
      <c r="A328" s="20"/>
    </row>
    <row r="329" spans="1:1" x14ac:dyDescent="0.3">
      <c r="A329" s="21"/>
    </row>
    <row r="330" spans="1:1" x14ac:dyDescent="0.3">
      <c r="A330" s="20"/>
    </row>
    <row r="331" spans="1:1" x14ac:dyDescent="0.3">
      <c r="A331" s="20"/>
    </row>
    <row r="332" spans="1:1" x14ac:dyDescent="0.3">
      <c r="A332" s="21"/>
    </row>
    <row r="333" spans="1:1" x14ac:dyDescent="0.3">
      <c r="A333" s="20"/>
    </row>
    <row r="334" spans="1:1" x14ac:dyDescent="0.3">
      <c r="A334" s="21"/>
    </row>
    <row r="335" spans="1:1" x14ac:dyDescent="0.3">
      <c r="A335" s="20"/>
    </row>
    <row r="336" spans="1:1" x14ac:dyDescent="0.3">
      <c r="A336" s="21"/>
    </row>
    <row r="337" spans="1:1" x14ac:dyDescent="0.3">
      <c r="A337" s="20"/>
    </row>
    <row r="338" spans="1:1" x14ac:dyDescent="0.3">
      <c r="A338" s="21"/>
    </row>
    <row r="339" spans="1:1" x14ac:dyDescent="0.3">
      <c r="A339" s="20"/>
    </row>
    <row r="340" spans="1:1" x14ac:dyDescent="0.3">
      <c r="A340" s="21"/>
    </row>
    <row r="341" spans="1:1" x14ac:dyDescent="0.3">
      <c r="A341" s="20"/>
    </row>
    <row r="342" spans="1:1" x14ac:dyDescent="0.3">
      <c r="A342" s="21"/>
    </row>
    <row r="343" spans="1:1" x14ac:dyDescent="0.3">
      <c r="A343" s="20"/>
    </row>
    <row r="344" spans="1:1" x14ac:dyDescent="0.3">
      <c r="A344" s="21"/>
    </row>
    <row r="345" spans="1:1" x14ac:dyDescent="0.3">
      <c r="A345" s="20"/>
    </row>
    <row r="346" spans="1:1" x14ac:dyDescent="0.3">
      <c r="A346" s="21"/>
    </row>
    <row r="347" spans="1:1" x14ac:dyDescent="0.3">
      <c r="A347" s="20"/>
    </row>
    <row r="348" spans="1:1" x14ac:dyDescent="0.3">
      <c r="A348" s="21"/>
    </row>
    <row r="349" spans="1:1" x14ac:dyDescent="0.3">
      <c r="A349" s="20"/>
    </row>
    <row r="350" spans="1:1" x14ac:dyDescent="0.3">
      <c r="A350" s="21"/>
    </row>
    <row r="351" spans="1:1" x14ac:dyDescent="0.3">
      <c r="A351" s="20"/>
    </row>
    <row r="352" spans="1:1" x14ac:dyDescent="0.3">
      <c r="A352" s="21"/>
    </row>
    <row r="353" spans="1:1" x14ac:dyDescent="0.3">
      <c r="A353" s="20"/>
    </row>
    <row r="354" spans="1:1" x14ac:dyDescent="0.3">
      <c r="A354" s="21"/>
    </row>
    <row r="355" spans="1:1" x14ac:dyDescent="0.3">
      <c r="A355" s="20"/>
    </row>
    <row r="356" spans="1:1" x14ac:dyDescent="0.3">
      <c r="A356" s="21"/>
    </row>
    <row r="357" spans="1:1" x14ac:dyDescent="0.3">
      <c r="A357" s="20"/>
    </row>
    <row r="358" spans="1:1" x14ac:dyDescent="0.3">
      <c r="A358" s="21"/>
    </row>
    <row r="359" spans="1:1" x14ac:dyDescent="0.3">
      <c r="A359" s="20"/>
    </row>
    <row r="360" spans="1:1" x14ac:dyDescent="0.3">
      <c r="A360" s="21"/>
    </row>
    <row r="361" spans="1:1" x14ac:dyDescent="0.3">
      <c r="A361" s="20"/>
    </row>
    <row r="362" spans="1:1" x14ac:dyDescent="0.3">
      <c r="A362" s="21"/>
    </row>
    <row r="363" spans="1:1" x14ac:dyDescent="0.3">
      <c r="A363" s="20"/>
    </row>
    <row r="364" spans="1:1" x14ac:dyDescent="0.3">
      <c r="A364" s="20"/>
    </row>
    <row r="365" spans="1:1" x14ac:dyDescent="0.3">
      <c r="A365" s="21"/>
    </row>
    <row r="366" spans="1:1" x14ac:dyDescent="0.3">
      <c r="A366" s="20"/>
    </row>
    <row r="367" spans="1:1" x14ac:dyDescent="0.3">
      <c r="A367" s="21"/>
    </row>
    <row r="368" spans="1:1" x14ac:dyDescent="0.3">
      <c r="A368" s="20"/>
    </row>
    <row r="369" spans="1:1" x14ac:dyDescent="0.3">
      <c r="A369" s="21"/>
    </row>
    <row r="370" spans="1:1" x14ac:dyDescent="0.3">
      <c r="A370" s="20"/>
    </row>
    <row r="371" spans="1:1" x14ac:dyDescent="0.3">
      <c r="A371" s="21"/>
    </row>
    <row r="372" spans="1:1" x14ac:dyDescent="0.3">
      <c r="A372" s="20"/>
    </row>
    <row r="373" spans="1:1" x14ac:dyDescent="0.3">
      <c r="A373" s="21"/>
    </row>
    <row r="374" spans="1:1" x14ac:dyDescent="0.3">
      <c r="A374" s="20"/>
    </row>
    <row r="375" spans="1:1" x14ac:dyDescent="0.3">
      <c r="A375" s="21"/>
    </row>
    <row r="376" spans="1:1" x14ac:dyDescent="0.3">
      <c r="A376" s="20"/>
    </row>
    <row r="377" spans="1:1" x14ac:dyDescent="0.3">
      <c r="A377" s="21"/>
    </row>
    <row r="378" spans="1:1" x14ac:dyDescent="0.3">
      <c r="A378" s="20"/>
    </row>
    <row r="379" spans="1:1" x14ac:dyDescent="0.3">
      <c r="A379" s="21"/>
    </row>
    <row r="380" spans="1:1" x14ac:dyDescent="0.3">
      <c r="A380" s="20"/>
    </row>
    <row r="381" spans="1:1" x14ac:dyDescent="0.3">
      <c r="A381" s="21"/>
    </row>
    <row r="382" spans="1:1" x14ac:dyDescent="0.3">
      <c r="A382" s="20"/>
    </row>
    <row r="383" spans="1:1" x14ac:dyDescent="0.3">
      <c r="A383" s="21"/>
    </row>
    <row r="384" spans="1:1" x14ac:dyDescent="0.3">
      <c r="A384" s="20"/>
    </row>
    <row r="385" spans="1:1" x14ac:dyDescent="0.3">
      <c r="A385" s="21"/>
    </row>
    <row r="386" spans="1:1" x14ac:dyDescent="0.3">
      <c r="A386" s="20"/>
    </row>
    <row r="387" spans="1:1" x14ac:dyDescent="0.3">
      <c r="A387" s="21"/>
    </row>
    <row r="388" spans="1:1" x14ac:dyDescent="0.3">
      <c r="A388" s="20"/>
    </row>
    <row r="389" spans="1:1" x14ac:dyDescent="0.3">
      <c r="A389" s="21"/>
    </row>
    <row r="390" spans="1:1" x14ac:dyDescent="0.3">
      <c r="A390" s="20"/>
    </row>
    <row r="391" spans="1:1" x14ac:dyDescent="0.3">
      <c r="A391" s="21"/>
    </row>
    <row r="392" spans="1:1" x14ac:dyDescent="0.3">
      <c r="A392" s="20"/>
    </row>
    <row r="393" spans="1:1" x14ac:dyDescent="0.3">
      <c r="A393" s="21"/>
    </row>
    <row r="394" spans="1:1" x14ac:dyDescent="0.3">
      <c r="A394" s="20"/>
    </row>
    <row r="395" spans="1:1" x14ac:dyDescent="0.3">
      <c r="A395" s="21"/>
    </row>
    <row r="396" spans="1:1" x14ac:dyDescent="0.3">
      <c r="A396" s="20"/>
    </row>
    <row r="397" spans="1:1" x14ac:dyDescent="0.3">
      <c r="A397" s="21"/>
    </row>
    <row r="398" spans="1:1" x14ac:dyDescent="0.3">
      <c r="A398" s="20"/>
    </row>
    <row r="399" spans="1:1" x14ac:dyDescent="0.3">
      <c r="A399" s="21"/>
    </row>
    <row r="400" spans="1:1" x14ac:dyDescent="0.3">
      <c r="A400" s="20"/>
    </row>
    <row r="401" spans="1:1" x14ac:dyDescent="0.3">
      <c r="A401" s="21"/>
    </row>
    <row r="402" spans="1:1" x14ac:dyDescent="0.3">
      <c r="A402" s="20"/>
    </row>
    <row r="403" spans="1:1" x14ac:dyDescent="0.3">
      <c r="A403" s="21"/>
    </row>
    <row r="404" spans="1:1" x14ac:dyDescent="0.3">
      <c r="A404" s="20"/>
    </row>
    <row r="405" spans="1:1" x14ac:dyDescent="0.3">
      <c r="A405" s="21"/>
    </row>
    <row r="406" spans="1:1" x14ac:dyDescent="0.3">
      <c r="A406" s="20"/>
    </row>
    <row r="407" spans="1:1" x14ac:dyDescent="0.3">
      <c r="A407" s="21"/>
    </row>
    <row r="408" spans="1:1" x14ac:dyDescent="0.3">
      <c r="A408" s="20"/>
    </row>
    <row r="409" spans="1:1" x14ac:dyDescent="0.3">
      <c r="A409" s="21"/>
    </row>
    <row r="410" spans="1:1" x14ac:dyDescent="0.3">
      <c r="A410" s="20"/>
    </row>
    <row r="411" spans="1:1" x14ac:dyDescent="0.3">
      <c r="A411" s="21"/>
    </row>
    <row r="412" spans="1:1" x14ac:dyDescent="0.3">
      <c r="A412" s="20"/>
    </row>
    <row r="413" spans="1:1" x14ac:dyDescent="0.3">
      <c r="A413" s="21"/>
    </row>
    <row r="414" spans="1:1" x14ac:dyDescent="0.3">
      <c r="A414" s="20"/>
    </row>
    <row r="415" spans="1:1" x14ac:dyDescent="0.3">
      <c r="A415" s="21"/>
    </row>
    <row r="416" spans="1:1" x14ac:dyDescent="0.3">
      <c r="A416" s="20"/>
    </row>
    <row r="417" spans="1:1" x14ac:dyDescent="0.3">
      <c r="A417" s="21"/>
    </row>
    <row r="418" spans="1:1" x14ac:dyDescent="0.3">
      <c r="A418" s="20"/>
    </row>
    <row r="419" spans="1:1" x14ac:dyDescent="0.3">
      <c r="A419" s="22"/>
    </row>
    <row r="420" spans="1:1" x14ac:dyDescent="0.3">
      <c r="A420" s="23"/>
    </row>
    <row r="421" spans="1:1" x14ac:dyDescent="0.3">
      <c r="A421" s="21"/>
    </row>
    <row r="422" spans="1:1" x14ac:dyDescent="0.3">
      <c r="A422" s="20"/>
    </row>
    <row r="423" spans="1:1" x14ac:dyDescent="0.3">
      <c r="A423" s="21"/>
    </row>
    <row r="424" spans="1:1" x14ac:dyDescent="0.3">
      <c r="A424" s="20"/>
    </row>
    <row r="425" spans="1:1" x14ac:dyDescent="0.3">
      <c r="A425" s="21"/>
    </row>
    <row r="426" spans="1:1" x14ac:dyDescent="0.3">
      <c r="A426" s="20"/>
    </row>
    <row r="427" spans="1:1" x14ac:dyDescent="0.3">
      <c r="A427" s="21"/>
    </row>
    <row r="428" spans="1:1" x14ac:dyDescent="0.3">
      <c r="A428" s="20"/>
    </row>
    <row r="429" spans="1:1" x14ac:dyDescent="0.3">
      <c r="A429" s="20"/>
    </row>
    <row r="430" spans="1:1" x14ac:dyDescent="0.3">
      <c r="A430" s="20"/>
    </row>
    <row r="431" spans="1:1" x14ac:dyDescent="0.3">
      <c r="A431" s="21"/>
    </row>
    <row r="432" spans="1:1" x14ac:dyDescent="0.3">
      <c r="A432" s="21"/>
    </row>
    <row r="433" spans="1:1" x14ac:dyDescent="0.3">
      <c r="A433" s="21"/>
    </row>
    <row r="434" spans="1:1" x14ac:dyDescent="0.3">
      <c r="A434" s="20"/>
    </row>
    <row r="435" spans="1:1" x14ac:dyDescent="0.3">
      <c r="A435" s="21"/>
    </row>
    <row r="436" spans="1:1" x14ac:dyDescent="0.3">
      <c r="A436" s="20"/>
    </row>
    <row r="437" spans="1:1" x14ac:dyDescent="0.3">
      <c r="A437" s="21"/>
    </row>
    <row r="438" spans="1:1" x14ac:dyDescent="0.3">
      <c r="A438" s="20"/>
    </row>
    <row r="439" spans="1:1" x14ac:dyDescent="0.3">
      <c r="A439" s="21"/>
    </row>
    <row r="440" spans="1:1" x14ac:dyDescent="0.3">
      <c r="A440" s="20"/>
    </row>
    <row r="441" spans="1:1" x14ac:dyDescent="0.3">
      <c r="A441" s="21"/>
    </row>
    <row r="442" spans="1:1" x14ac:dyDescent="0.3">
      <c r="A442" s="20"/>
    </row>
    <row r="443" spans="1:1" x14ac:dyDescent="0.3">
      <c r="A443" s="21"/>
    </row>
    <row r="444" spans="1:1" x14ac:dyDescent="0.3">
      <c r="A444" s="20"/>
    </row>
    <row r="445" spans="1:1" x14ac:dyDescent="0.3">
      <c r="A445" s="21"/>
    </row>
    <row r="446" spans="1:1" x14ac:dyDescent="0.3">
      <c r="A446" s="20"/>
    </row>
    <row r="447" spans="1:1" x14ac:dyDescent="0.3">
      <c r="A447" s="21"/>
    </row>
    <row r="448" spans="1:1" x14ac:dyDescent="0.3">
      <c r="A448" s="20"/>
    </row>
    <row r="449" spans="1:1" x14ac:dyDescent="0.3">
      <c r="A449" s="21"/>
    </row>
    <row r="450" spans="1:1" x14ac:dyDescent="0.3">
      <c r="A450" s="20"/>
    </row>
    <row r="451" spans="1:1" x14ac:dyDescent="0.3">
      <c r="A451" s="21"/>
    </row>
    <row r="452" spans="1:1" x14ac:dyDescent="0.3">
      <c r="A452" s="20"/>
    </row>
    <row r="453" spans="1:1" x14ac:dyDescent="0.3">
      <c r="A453" s="21"/>
    </row>
    <row r="454" spans="1:1" x14ac:dyDescent="0.3">
      <c r="A454" s="20"/>
    </row>
    <row r="455" spans="1:1" x14ac:dyDescent="0.3">
      <c r="A455" s="21"/>
    </row>
    <row r="456" spans="1:1" x14ac:dyDescent="0.3">
      <c r="A456" s="21"/>
    </row>
    <row r="457" spans="1:1" x14ac:dyDescent="0.3">
      <c r="A457" s="20"/>
    </row>
    <row r="458" spans="1:1" x14ac:dyDescent="0.3">
      <c r="A458" s="21"/>
    </row>
    <row r="459" spans="1:1" x14ac:dyDescent="0.3">
      <c r="A459" s="20"/>
    </row>
    <row r="460" spans="1:1" x14ac:dyDescent="0.3">
      <c r="A460" s="21"/>
    </row>
    <row r="461" spans="1:1" x14ac:dyDescent="0.3">
      <c r="A461" s="20"/>
    </row>
    <row r="462" spans="1:1" x14ac:dyDescent="0.3">
      <c r="A462" s="21"/>
    </row>
    <row r="463" spans="1:1" x14ac:dyDescent="0.3">
      <c r="A463" s="20"/>
    </row>
    <row r="464" spans="1:1" x14ac:dyDescent="0.3">
      <c r="A464" s="21"/>
    </row>
    <row r="465" spans="1:1" x14ac:dyDescent="0.3">
      <c r="A465" s="20"/>
    </row>
    <row r="466" spans="1:1" x14ac:dyDescent="0.3">
      <c r="A466" s="21"/>
    </row>
    <row r="467" spans="1:1" x14ac:dyDescent="0.3">
      <c r="A467" s="20"/>
    </row>
    <row r="468" spans="1:1" x14ac:dyDescent="0.3">
      <c r="A468" s="21"/>
    </row>
    <row r="469" spans="1:1" x14ac:dyDescent="0.3">
      <c r="A469" s="20"/>
    </row>
    <row r="470" spans="1:1" x14ac:dyDescent="0.3">
      <c r="A470" s="21"/>
    </row>
    <row r="471" spans="1:1" x14ac:dyDescent="0.3">
      <c r="A471" s="20"/>
    </row>
    <row r="472" spans="1:1" x14ac:dyDescent="0.3">
      <c r="A472" s="21"/>
    </row>
    <row r="473" spans="1:1" x14ac:dyDescent="0.3">
      <c r="A473" s="20"/>
    </row>
    <row r="474" spans="1:1" x14ac:dyDescent="0.3">
      <c r="A474" s="21"/>
    </row>
    <row r="475" spans="1:1" x14ac:dyDescent="0.3">
      <c r="A475" s="20"/>
    </row>
    <row r="476" spans="1:1" x14ac:dyDescent="0.3">
      <c r="A476" s="21"/>
    </row>
    <row r="477" spans="1:1" x14ac:dyDescent="0.3">
      <c r="A477" s="20"/>
    </row>
    <row r="478" spans="1:1" x14ac:dyDescent="0.3">
      <c r="A478" s="21"/>
    </row>
    <row r="479" spans="1:1" x14ac:dyDescent="0.3">
      <c r="A479" s="20"/>
    </row>
    <row r="480" spans="1:1" x14ac:dyDescent="0.3">
      <c r="A480" s="21"/>
    </row>
    <row r="481" spans="1:1" x14ac:dyDescent="0.3">
      <c r="A481" s="20"/>
    </row>
    <row r="482" spans="1:1" x14ac:dyDescent="0.3">
      <c r="A482" s="21"/>
    </row>
    <row r="483" spans="1:1" x14ac:dyDescent="0.3">
      <c r="A483" s="20"/>
    </row>
    <row r="484" spans="1:1" x14ac:dyDescent="0.3">
      <c r="A484" s="21"/>
    </row>
    <row r="485" spans="1:1" x14ac:dyDescent="0.3">
      <c r="A485" s="20"/>
    </row>
    <row r="486" spans="1:1" x14ac:dyDescent="0.3">
      <c r="A486" s="21"/>
    </row>
    <row r="487" spans="1:1" x14ac:dyDescent="0.3">
      <c r="A487" s="20"/>
    </row>
    <row r="488" spans="1:1" x14ac:dyDescent="0.3">
      <c r="A488" s="21"/>
    </row>
    <row r="489" spans="1:1" x14ac:dyDescent="0.3">
      <c r="A489" s="24"/>
    </row>
    <row r="490" spans="1:1" x14ac:dyDescent="0.3">
      <c r="A490" s="21"/>
    </row>
    <row r="491" spans="1:1" x14ac:dyDescent="0.3">
      <c r="A491" s="20"/>
    </row>
    <row r="492" spans="1:1" x14ac:dyDescent="0.3">
      <c r="A492" s="21"/>
    </row>
    <row r="493" spans="1:1" x14ac:dyDescent="0.3">
      <c r="A493" s="20"/>
    </row>
    <row r="494" spans="1:1" x14ac:dyDescent="0.3">
      <c r="A494" s="21"/>
    </row>
    <row r="495" spans="1:1" x14ac:dyDescent="0.3">
      <c r="A495" s="20"/>
    </row>
    <row r="496" spans="1:1" x14ac:dyDescent="0.3">
      <c r="A496" s="20"/>
    </row>
    <row r="497" spans="1:1" x14ac:dyDescent="0.3">
      <c r="A497" s="21"/>
    </row>
    <row r="498" spans="1:1" x14ac:dyDescent="0.3">
      <c r="A498" s="20"/>
    </row>
    <row r="499" spans="1:1" x14ac:dyDescent="0.3">
      <c r="A499" s="21"/>
    </row>
    <row r="500" spans="1:1" x14ac:dyDescent="0.3">
      <c r="A500" s="20"/>
    </row>
    <row r="501" spans="1:1" x14ac:dyDescent="0.3">
      <c r="A501" s="21"/>
    </row>
    <row r="502" spans="1:1" x14ac:dyDescent="0.3">
      <c r="A502" s="20"/>
    </row>
    <row r="503" spans="1:1" x14ac:dyDescent="0.3">
      <c r="A503" s="21"/>
    </row>
    <row r="504" spans="1:1" x14ac:dyDescent="0.3">
      <c r="A504" s="20"/>
    </row>
    <row r="505" spans="1:1" x14ac:dyDescent="0.3">
      <c r="A505" s="21"/>
    </row>
    <row r="506" spans="1:1" x14ac:dyDescent="0.3">
      <c r="A506" s="20"/>
    </row>
    <row r="507" spans="1:1" x14ac:dyDescent="0.3">
      <c r="A507" s="21"/>
    </row>
    <row r="508" spans="1:1" x14ac:dyDescent="0.3">
      <c r="A508" s="20"/>
    </row>
    <row r="509" spans="1:1" x14ac:dyDescent="0.3">
      <c r="A509" s="21"/>
    </row>
    <row r="510" spans="1:1" x14ac:dyDescent="0.3">
      <c r="A510" s="20"/>
    </row>
    <row r="511" spans="1:1" x14ac:dyDescent="0.3">
      <c r="A511" s="21"/>
    </row>
    <row r="512" spans="1:1" x14ac:dyDescent="0.3">
      <c r="A512" s="20"/>
    </row>
    <row r="513" spans="1:1" x14ac:dyDescent="0.3">
      <c r="A513" s="21"/>
    </row>
    <row r="514" spans="1:1" x14ac:dyDescent="0.3">
      <c r="A514" s="21"/>
    </row>
    <row r="515" spans="1:1" x14ac:dyDescent="0.3">
      <c r="A515" s="20"/>
    </row>
    <row r="516" spans="1:1" x14ac:dyDescent="0.3">
      <c r="A516" s="21"/>
    </row>
    <row r="517" spans="1:1" x14ac:dyDescent="0.3">
      <c r="A517" s="20"/>
    </row>
    <row r="518" spans="1:1" x14ac:dyDescent="0.3">
      <c r="A518" s="20"/>
    </row>
    <row r="519" spans="1:1" x14ac:dyDescent="0.3">
      <c r="A519" s="21"/>
    </row>
    <row r="520" spans="1:1" x14ac:dyDescent="0.3">
      <c r="A520" s="20"/>
    </row>
    <row r="521" spans="1:1" x14ac:dyDescent="0.3">
      <c r="A521" s="21"/>
    </row>
    <row r="522" spans="1:1" x14ac:dyDescent="0.3">
      <c r="A522" s="20"/>
    </row>
    <row r="523" spans="1:1" x14ac:dyDescent="0.3">
      <c r="A523" s="21"/>
    </row>
    <row r="524" spans="1:1" x14ac:dyDescent="0.3">
      <c r="A524" s="20"/>
    </row>
    <row r="525" spans="1:1" x14ac:dyDescent="0.3">
      <c r="A525" s="21"/>
    </row>
    <row r="526" spans="1:1" x14ac:dyDescent="0.3">
      <c r="A526" s="20"/>
    </row>
    <row r="527" spans="1:1" x14ac:dyDescent="0.3">
      <c r="A527" s="21"/>
    </row>
    <row r="528" spans="1:1" x14ac:dyDescent="0.3">
      <c r="A528" s="20"/>
    </row>
    <row r="529" spans="1:1" x14ac:dyDescent="0.3">
      <c r="A529" s="21"/>
    </row>
    <row r="530" spans="1:1" x14ac:dyDescent="0.3">
      <c r="A530" s="20"/>
    </row>
    <row r="531" spans="1:1" x14ac:dyDescent="0.3">
      <c r="A531" s="22"/>
    </row>
    <row r="532" spans="1:1" x14ac:dyDescent="0.3">
      <c r="A532" s="20"/>
    </row>
    <row r="533" spans="1:1" x14ac:dyDescent="0.3">
      <c r="A533" s="21"/>
    </row>
    <row r="534" spans="1:1" x14ac:dyDescent="0.3">
      <c r="A534" s="20"/>
    </row>
    <row r="535" spans="1:1" x14ac:dyDescent="0.3">
      <c r="A535" s="21"/>
    </row>
    <row r="536" spans="1:1" x14ac:dyDescent="0.3">
      <c r="A536" s="20"/>
    </row>
    <row r="537" spans="1:1" x14ac:dyDescent="0.3">
      <c r="A537" s="21"/>
    </row>
    <row r="538" spans="1:1" x14ac:dyDescent="0.3">
      <c r="A538" s="20"/>
    </row>
    <row r="539" spans="1:1" x14ac:dyDescent="0.3">
      <c r="A539" s="21"/>
    </row>
    <row r="540" spans="1:1" x14ac:dyDescent="0.3">
      <c r="A540" s="20"/>
    </row>
    <row r="541" spans="1:1" x14ac:dyDescent="0.3">
      <c r="A541" s="21"/>
    </row>
    <row r="542" spans="1:1" x14ac:dyDescent="0.3">
      <c r="A542" s="20"/>
    </row>
    <row r="543" spans="1:1" x14ac:dyDescent="0.3">
      <c r="A543" s="21"/>
    </row>
    <row r="544" spans="1:1" x14ac:dyDescent="0.3">
      <c r="A544" s="20"/>
    </row>
    <row r="545" spans="1:1" x14ac:dyDescent="0.3">
      <c r="A545" s="21"/>
    </row>
    <row r="546" spans="1:1" x14ac:dyDescent="0.3">
      <c r="A546" s="20"/>
    </row>
    <row r="547" spans="1:1" x14ac:dyDescent="0.3">
      <c r="A547" s="21"/>
    </row>
    <row r="548" spans="1:1" x14ac:dyDescent="0.3">
      <c r="A548" s="20"/>
    </row>
    <row r="549" spans="1:1" x14ac:dyDescent="0.3">
      <c r="A549" s="20"/>
    </row>
    <row r="550" spans="1:1" x14ac:dyDescent="0.3">
      <c r="A550" s="21"/>
    </row>
    <row r="551" spans="1:1" x14ac:dyDescent="0.3">
      <c r="A551" s="20"/>
    </row>
    <row r="552" spans="1:1" x14ac:dyDescent="0.3">
      <c r="A552" s="21"/>
    </row>
    <row r="553" spans="1:1" x14ac:dyDescent="0.3">
      <c r="A553" s="20"/>
    </row>
    <row r="554" spans="1:1" x14ac:dyDescent="0.3">
      <c r="A554" s="20"/>
    </row>
    <row r="555" spans="1:1" x14ac:dyDescent="0.3">
      <c r="A555" s="21"/>
    </row>
    <row r="556" spans="1:1" x14ac:dyDescent="0.3">
      <c r="A556" s="20"/>
    </row>
    <row r="557" spans="1:1" x14ac:dyDescent="0.3">
      <c r="A557" s="21"/>
    </row>
    <row r="558" spans="1:1" x14ac:dyDescent="0.3">
      <c r="A558" s="20"/>
    </row>
    <row r="559" spans="1:1" x14ac:dyDescent="0.3">
      <c r="A559" s="21"/>
    </row>
    <row r="560" spans="1:1" x14ac:dyDescent="0.3">
      <c r="A560" s="20"/>
    </row>
    <row r="561" spans="1:1" x14ac:dyDescent="0.3">
      <c r="A561" s="21"/>
    </row>
    <row r="562" spans="1:1" x14ac:dyDescent="0.3">
      <c r="A562" s="20"/>
    </row>
    <row r="563" spans="1:1" x14ac:dyDescent="0.3">
      <c r="A563" s="20"/>
    </row>
    <row r="564" spans="1:1" x14ac:dyDescent="0.3">
      <c r="A564" s="21"/>
    </row>
    <row r="565" spans="1:1" x14ac:dyDescent="0.3">
      <c r="A565" s="21"/>
    </row>
    <row r="566" spans="1:1" x14ac:dyDescent="0.3">
      <c r="A566" s="20"/>
    </row>
    <row r="567" spans="1:1" x14ac:dyDescent="0.3">
      <c r="A567" s="21"/>
    </row>
    <row r="568" spans="1:1" x14ac:dyDescent="0.3">
      <c r="A568" s="20"/>
    </row>
    <row r="569" spans="1:1" x14ac:dyDescent="0.3">
      <c r="A569" s="21"/>
    </row>
    <row r="570" spans="1:1" x14ac:dyDescent="0.3">
      <c r="A570" s="20"/>
    </row>
    <row r="571" spans="1:1" x14ac:dyDescent="0.3">
      <c r="A571" s="21"/>
    </row>
    <row r="572" spans="1:1" x14ac:dyDescent="0.3">
      <c r="A572" s="20"/>
    </row>
    <row r="573" spans="1:1" x14ac:dyDescent="0.3">
      <c r="A573" s="21"/>
    </row>
    <row r="574" spans="1:1" x14ac:dyDescent="0.3">
      <c r="A574" s="20"/>
    </row>
    <row r="575" spans="1:1" x14ac:dyDescent="0.3">
      <c r="A575" s="21"/>
    </row>
    <row r="576" spans="1:1" x14ac:dyDescent="0.3">
      <c r="A576" s="20"/>
    </row>
    <row r="577" spans="1:1" x14ac:dyDescent="0.3">
      <c r="A577" s="21"/>
    </row>
    <row r="578" spans="1:1" x14ac:dyDescent="0.3">
      <c r="A578" s="20"/>
    </row>
    <row r="579" spans="1:1" x14ac:dyDescent="0.3">
      <c r="A579" s="21"/>
    </row>
    <row r="580" spans="1:1" x14ac:dyDescent="0.3">
      <c r="A580" s="20"/>
    </row>
    <row r="581" spans="1:1" x14ac:dyDescent="0.3">
      <c r="A581" s="21"/>
    </row>
    <row r="582" spans="1:1" x14ac:dyDescent="0.3">
      <c r="A582" s="20"/>
    </row>
    <row r="583" spans="1:1" x14ac:dyDescent="0.3">
      <c r="A583" s="21"/>
    </row>
    <row r="584" spans="1:1" x14ac:dyDescent="0.3">
      <c r="A584" s="20"/>
    </row>
    <row r="585" spans="1:1" x14ac:dyDescent="0.3">
      <c r="A585" s="21"/>
    </row>
    <row r="586" spans="1:1" x14ac:dyDescent="0.3">
      <c r="A586" s="20"/>
    </row>
    <row r="587" spans="1:1" x14ac:dyDescent="0.3">
      <c r="A587" s="21"/>
    </row>
    <row r="588" spans="1:1" x14ac:dyDescent="0.3">
      <c r="A588" s="20"/>
    </row>
    <row r="589" spans="1:1" x14ac:dyDescent="0.3">
      <c r="A589" s="21"/>
    </row>
    <row r="590" spans="1:1" x14ac:dyDescent="0.3">
      <c r="A590" s="20"/>
    </row>
    <row r="591" spans="1:1" x14ac:dyDescent="0.3">
      <c r="A591" s="21"/>
    </row>
    <row r="592" spans="1:1" x14ac:dyDescent="0.3">
      <c r="A592" s="20"/>
    </row>
    <row r="593" spans="1:1" x14ac:dyDescent="0.3">
      <c r="A593" s="21"/>
    </row>
    <row r="594" spans="1:1" x14ac:dyDescent="0.3">
      <c r="A594" s="20"/>
    </row>
    <row r="595" spans="1:1" x14ac:dyDescent="0.3">
      <c r="A595" s="21"/>
    </row>
    <row r="596" spans="1:1" x14ac:dyDescent="0.3">
      <c r="A596" s="20"/>
    </row>
    <row r="597" spans="1:1" x14ac:dyDescent="0.3">
      <c r="A597" s="21"/>
    </row>
    <row r="598" spans="1:1" x14ac:dyDescent="0.3">
      <c r="A598" s="20"/>
    </row>
    <row r="599" spans="1:1" x14ac:dyDescent="0.3">
      <c r="A599" s="21"/>
    </row>
    <row r="600" spans="1:1" x14ac:dyDescent="0.3">
      <c r="A600" s="20"/>
    </row>
    <row r="601" spans="1:1" x14ac:dyDescent="0.3">
      <c r="A601" s="21"/>
    </row>
    <row r="602" spans="1:1" x14ac:dyDescent="0.3">
      <c r="A602" s="20"/>
    </row>
    <row r="603" spans="1:1" x14ac:dyDescent="0.3">
      <c r="A603" s="21"/>
    </row>
    <row r="604" spans="1:1" x14ac:dyDescent="0.3">
      <c r="A604" s="20"/>
    </row>
    <row r="605" spans="1:1" x14ac:dyDescent="0.3">
      <c r="A605" s="21"/>
    </row>
    <row r="606" spans="1:1" x14ac:dyDescent="0.3">
      <c r="A606" s="20"/>
    </row>
    <row r="607" spans="1:1" x14ac:dyDescent="0.3">
      <c r="A607" s="21"/>
    </row>
    <row r="608" spans="1:1" x14ac:dyDescent="0.3">
      <c r="A608" s="20"/>
    </row>
    <row r="609" spans="1:1" x14ac:dyDescent="0.3">
      <c r="A609" s="21"/>
    </row>
    <row r="610" spans="1:1" x14ac:dyDescent="0.3">
      <c r="A610" s="20"/>
    </row>
    <row r="611" spans="1:1" x14ac:dyDescent="0.3">
      <c r="A611" s="21"/>
    </row>
    <row r="612" spans="1:1" x14ac:dyDescent="0.3">
      <c r="A612" s="20"/>
    </row>
    <row r="613" spans="1:1" x14ac:dyDescent="0.3">
      <c r="A613" s="21"/>
    </row>
    <row r="614" spans="1:1" x14ac:dyDescent="0.3">
      <c r="A614" s="20"/>
    </row>
    <row r="615" spans="1:1" x14ac:dyDescent="0.3">
      <c r="A615" s="21"/>
    </row>
    <row r="616" spans="1:1" x14ac:dyDescent="0.3">
      <c r="A616" s="20"/>
    </row>
    <row r="617" spans="1:1" x14ac:dyDescent="0.3">
      <c r="A617" s="21"/>
    </row>
    <row r="618" spans="1:1" x14ac:dyDescent="0.3">
      <c r="A618" s="24"/>
    </row>
    <row r="619" spans="1:1" x14ac:dyDescent="0.3">
      <c r="A619" s="24"/>
    </row>
    <row r="620" spans="1:1" x14ac:dyDescent="0.3">
      <c r="A620" s="24"/>
    </row>
    <row r="621" spans="1:1" x14ac:dyDescent="0.3">
      <c r="A621" s="20"/>
    </row>
    <row r="622" spans="1:1" x14ac:dyDescent="0.3">
      <c r="A622" s="21"/>
    </row>
    <row r="623" spans="1:1" x14ac:dyDescent="0.3">
      <c r="A623" s="20"/>
    </row>
    <row r="624" spans="1:1" x14ac:dyDescent="0.3">
      <c r="A624" s="21"/>
    </row>
    <row r="625" spans="1:1" x14ac:dyDescent="0.3">
      <c r="A625" s="21"/>
    </row>
    <row r="626" spans="1:1" x14ac:dyDescent="0.3">
      <c r="A626" s="20"/>
    </row>
    <row r="627" spans="1:1" x14ac:dyDescent="0.3">
      <c r="A627" s="21"/>
    </row>
    <row r="628" spans="1:1" x14ac:dyDescent="0.3">
      <c r="A628" s="20"/>
    </row>
    <row r="629" spans="1:1" x14ac:dyDescent="0.3">
      <c r="A629" s="21"/>
    </row>
    <row r="630" spans="1:1" x14ac:dyDescent="0.3">
      <c r="A630" s="20"/>
    </row>
    <row r="631" spans="1:1" x14ac:dyDescent="0.3">
      <c r="A631" s="20"/>
    </row>
    <row r="632" spans="1:1" x14ac:dyDescent="0.3">
      <c r="A632" s="21"/>
    </row>
    <row r="633" spans="1:1" x14ac:dyDescent="0.3">
      <c r="A633" s="20"/>
    </row>
    <row r="634" spans="1:1" x14ac:dyDescent="0.3">
      <c r="A634" s="20"/>
    </row>
    <row r="635" spans="1:1" x14ac:dyDescent="0.3">
      <c r="A635" s="21"/>
    </row>
    <row r="636" spans="1:1" x14ac:dyDescent="0.3">
      <c r="A636" s="21"/>
    </row>
    <row r="637" spans="1:1" x14ac:dyDescent="0.3">
      <c r="A637" s="21"/>
    </row>
    <row r="638" spans="1:1" x14ac:dyDescent="0.3">
      <c r="A638" s="21"/>
    </row>
    <row r="639" spans="1:1" x14ac:dyDescent="0.3">
      <c r="A639" s="20"/>
    </row>
    <row r="640" spans="1:1" x14ac:dyDescent="0.3">
      <c r="A640" s="21"/>
    </row>
    <row r="641" spans="1:1" x14ac:dyDescent="0.3">
      <c r="A641" s="21"/>
    </row>
    <row r="642" spans="1:1" x14ac:dyDescent="0.3">
      <c r="A642" s="21"/>
    </row>
    <row r="643" spans="1:1" x14ac:dyDescent="0.3">
      <c r="A643" s="21"/>
    </row>
    <row r="644" spans="1:1" x14ac:dyDescent="0.3">
      <c r="A644" s="20"/>
    </row>
    <row r="645" spans="1:1" x14ac:dyDescent="0.3">
      <c r="A645" s="21"/>
    </row>
    <row r="646" spans="1:1" x14ac:dyDescent="0.3">
      <c r="A646" s="20"/>
    </row>
    <row r="647" spans="1:1" x14ac:dyDescent="0.3">
      <c r="A647" s="20"/>
    </row>
    <row r="648" spans="1:1" x14ac:dyDescent="0.3">
      <c r="A648" s="21"/>
    </row>
    <row r="649" spans="1:1" x14ac:dyDescent="0.3">
      <c r="A649" s="21"/>
    </row>
    <row r="650" spans="1:1" x14ac:dyDescent="0.3">
      <c r="A650" s="21"/>
    </row>
  </sheetData>
  <customSheetViews>
    <customSheetView guid="{C1A76199-233B-497C-9C00-16C130202DED}" topLeftCell="A10">
      <selection activeCell="E38" sqref="E38"/>
      <pageMargins left="0" right="0" top="0" bottom="0" header="0" footer="0"/>
      <pageSetup orientation="portrait" r:id="rId1"/>
    </customSheetView>
    <customSheetView guid="{77878991-77FD-4E96-AE57-0DDF9D5C91E9}" showPageBreaks="1" topLeftCell="A10">
      <selection activeCell="E38" sqref="E38"/>
      <pageMargins left="0" right="0" top="0" bottom="0" header="0" footer="0"/>
      <pageSetup orientation="portrait" r:id="rId2"/>
    </customSheetView>
  </customSheetView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5"/>
  <sheetViews>
    <sheetView zoomScale="77" zoomScaleNormal="77" workbookViewId="0">
      <pane ySplit="1" topLeftCell="A11" activePane="bottomLeft" state="frozen"/>
      <selection pane="bottomLeft" activeCell="C46" sqref="C46"/>
    </sheetView>
  </sheetViews>
  <sheetFormatPr defaultRowHeight="14.4" x14ac:dyDescent="0.3"/>
  <cols>
    <col min="1" max="1" width="6.5546875" style="2" customWidth="1"/>
    <col min="2" max="2" width="42.109375" style="7" bestFit="1" customWidth="1"/>
    <col min="3" max="3" width="21.5546875" style="7" customWidth="1"/>
    <col min="4" max="5" width="9.109375" style="7" customWidth="1"/>
    <col min="6" max="6" width="73.109375" style="8" customWidth="1"/>
    <col min="7" max="7" width="40.109375" style="13" customWidth="1"/>
    <col min="8" max="10" width="9.109375" customWidth="1"/>
  </cols>
  <sheetData>
    <row r="1" spans="1:9" s="4" customFormat="1" x14ac:dyDescent="0.3">
      <c r="B1" s="5" t="s">
        <v>150</v>
      </c>
      <c r="C1" s="5" t="s">
        <v>151</v>
      </c>
      <c r="D1" s="5" t="s">
        <v>152</v>
      </c>
      <c r="E1" s="5" t="s">
        <v>153</v>
      </c>
      <c r="F1" s="6" t="s">
        <v>154</v>
      </c>
      <c r="G1" s="12" t="s">
        <v>155</v>
      </c>
    </row>
    <row r="2" spans="1:9" s="4" customFormat="1" x14ac:dyDescent="0.3">
      <c r="A2" s="4">
        <f t="shared" ref="A2:A45" si="0">IF(B2="",H3, IF(LEN(I2)&gt;6,"Att "&amp;MID(I2,12,2),I2))</f>
        <v>0</v>
      </c>
      <c r="B2" s="5" t="s">
        <v>156</v>
      </c>
      <c r="C2" s="5" t="s">
        <v>157</v>
      </c>
      <c r="D2" s="5"/>
      <c r="E2" s="5"/>
      <c r="F2" s="6" t="str">
        <f>AffidavitType</f>
        <v>School</v>
      </c>
      <c r="G2" s="12"/>
    </row>
    <row r="3" spans="1:9" x14ac:dyDescent="0.3">
      <c r="A3" s="4" t="str">
        <f t="shared" ca="1" si="0"/>
        <v/>
      </c>
      <c r="B3" s="2" t="s">
        <v>158</v>
      </c>
      <c r="C3" s="2" t="s">
        <v>159</v>
      </c>
      <c r="D3" s="2">
        <v>1</v>
      </c>
      <c r="E3" s="2">
        <v>83</v>
      </c>
      <c r="F3" s="2" t="e">
        <f ca="1">IF(INDIRECT(C3)="","",INDIRECT(C3))</f>
        <v>#REF!</v>
      </c>
      <c r="G3" s="2"/>
      <c r="H3" s="2" t="str">
        <f ca="1">IFERROR(OFFSET(INDIRECT(C3),0,3),"")</f>
        <v/>
      </c>
      <c r="I3" s="2" t="str">
        <f ca="1">IFERROR(OFFSET(INDIRECT(C3),0,3),"")</f>
        <v/>
      </c>
    </row>
    <row r="4" spans="1:9" x14ac:dyDescent="0.3">
      <c r="A4" s="4" t="str">
        <f t="shared" ca="1" si="0"/>
        <v/>
      </c>
      <c r="B4" s="2" t="s">
        <v>160</v>
      </c>
      <c r="C4" s="2" t="s">
        <v>161</v>
      </c>
      <c r="D4" s="2">
        <v>2</v>
      </c>
      <c r="E4" s="2">
        <v>70</v>
      </c>
      <c r="F4" s="2" t="e">
        <f t="shared" ref="F4:F52" ca="1" si="1">IF(INDIRECT(C4)="","",INDIRECT(C4))</f>
        <v>#REF!</v>
      </c>
      <c r="G4" s="2"/>
      <c r="H4" s="2" t="str">
        <f t="shared" ref="H4:H52" ca="1" si="2">IFERROR(OFFSET(INDIRECT(C4),0,3),"")</f>
        <v/>
      </c>
      <c r="I4" s="2" t="str">
        <f t="shared" ref="I4:I52" ca="1" si="3">IFERROR(OFFSET(INDIRECT(C4),0,3),"")</f>
        <v/>
      </c>
    </row>
    <row r="5" spans="1:9" x14ac:dyDescent="0.3">
      <c r="A5" s="4" t="str">
        <f t="shared" ca="1" si="0"/>
        <v/>
      </c>
      <c r="B5" s="2" t="s">
        <v>162</v>
      </c>
      <c r="C5" s="2" t="s">
        <v>163</v>
      </c>
      <c r="D5" s="2">
        <v>3</v>
      </c>
      <c r="E5" s="2">
        <v>70</v>
      </c>
      <c r="F5" s="2" t="e">
        <f t="shared" ca="1" si="1"/>
        <v>#REF!</v>
      </c>
      <c r="G5" s="2"/>
      <c r="H5" s="2" t="str">
        <f t="shared" ca="1" si="2"/>
        <v/>
      </c>
      <c r="I5" s="2" t="str">
        <f t="shared" ca="1" si="3"/>
        <v/>
      </c>
    </row>
    <row r="6" spans="1:9" x14ac:dyDescent="0.3">
      <c r="A6" s="4" t="str">
        <f t="shared" ca="1" si="0"/>
        <v/>
      </c>
      <c r="B6" s="2" t="s">
        <v>164</v>
      </c>
      <c r="C6" s="2" t="s">
        <v>165</v>
      </c>
      <c r="D6" s="2">
        <v>4</v>
      </c>
      <c r="E6" s="2">
        <v>70</v>
      </c>
      <c r="F6" s="2" t="e">
        <f t="shared" ca="1" si="1"/>
        <v>#REF!</v>
      </c>
      <c r="G6" s="2"/>
      <c r="H6" s="2" t="str">
        <f t="shared" ca="1" si="2"/>
        <v/>
      </c>
      <c r="I6" s="2" t="str">
        <f t="shared" ca="1" si="3"/>
        <v/>
      </c>
    </row>
    <row r="7" spans="1:9" x14ac:dyDescent="0.3">
      <c r="A7" s="4" t="str">
        <f t="shared" ca="1" si="0"/>
        <v/>
      </c>
      <c r="B7" s="2" t="s">
        <v>166</v>
      </c>
      <c r="C7" s="2" t="s">
        <v>167</v>
      </c>
      <c r="D7" s="2">
        <v>5</v>
      </c>
      <c r="E7" s="2">
        <v>70</v>
      </c>
      <c r="F7" s="2" t="e">
        <f t="shared" ca="1" si="1"/>
        <v>#REF!</v>
      </c>
      <c r="G7" s="2"/>
      <c r="H7" s="2" t="str">
        <f t="shared" ca="1" si="2"/>
        <v/>
      </c>
      <c r="I7" s="2" t="str">
        <f t="shared" ca="1" si="3"/>
        <v/>
      </c>
    </row>
    <row r="8" spans="1:9" x14ac:dyDescent="0.3">
      <c r="A8" s="4" t="str">
        <f t="shared" ca="1" si="0"/>
        <v/>
      </c>
      <c r="B8" s="2" t="s">
        <v>168</v>
      </c>
      <c r="C8" s="2" t="s">
        <v>169</v>
      </c>
      <c r="D8" s="2">
        <v>6</v>
      </c>
      <c r="E8" s="2">
        <v>70</v>
      </c>
      <c r="F8" s="2" t="e">
        <f t="shared" ca="1" si="1"/>
        <v>#REF!</v>
      </c>
      <c r="G8" s="2"/>
      <c r="H8" s="2" t="str">
        <f t="shared" ca="1" si="2"/>
        <v/>
      </c>
      <c r="I8" s="2" t="str">
        <f t="shared" ca="1" si="3"/>
        <v/>
      </c>
    </row>
    <row r="9" spans="1:9" x14ac:dyDescent="0.3">
      <c r="A9" s="4" t="str">
        <f t="shared" ca="1" si="0"/>
        <v/>
      </c>
      <c r="B9" s="2" t="s">
        <v>170</v>
      </c>
      <c r="C9" s="2" t="s">
        <v>171</v>
      </c>
      <c r="D9" s="2">
        <v>7</v>
      </c>
      <c r="E9" s="2">
        <v>70</v>
      </c>
      <c r="F9" s="2" t="e">
        <f t="shared" ca="1" si="1"/>
        <v>#REF!</v>
      </c>
      <c r="G9" s="2"/>
      <c r="H9" s="2" t="str">
        <f t="shared" ca="1" si="2"/>
        <v/>
      </c>
      <c r="I9" s="2" t="str">
        <f t="shared" ca="1" si="3"/>
        <v/>
      </c>
    </row>
    <row r="10" spans="1:9" x14ac:dyDescent="0.3">
      <c r="A10" s="4" t="str">
        <f t="shared" ca="1" si="0"/>
        <v/>
      </c>
      <c r="B10" s="2" t="s">
        <v>172</v>
      </c>
      <c r="C10" s="2" t="s">
        <v>173</v>
      </c>
      <c r="D10" s="2">
        <v>8</v>
      </c>
      <c r="E10" s="2">
        <v>70</v>
      </c>
      <c r="F10" s="2" t="e">
        <f t="shared" ca="1" si="1"/>
        <v>#REF!</v>
      </c>
      <c r="G10" s="2"/>
      <c r="H10" s="2" t="str">
        <f t="shared" ca="1" si="2"/>
        <v/>
      </c>
      <c r="I10" s="2" t="str">
        <f t="shared" ca="1" si="3"/>
        <v/>
      </c>
    </row>
    <row r="11" spans="1:9" x14ac:dyDescent="0.3">
      <c r="A11" s="4" t="str">
        <f ca="1">IF(B11="",#REF!, IF(LEN(I11)&gt;6,"Att "&amp;MID(I11,12,2),I11))</f>
        <v/>
      </c>
      <c r="B11" s="2" t="s">
        <v>174</v>
      </c>
      <c r="C11" s="2" t="s">
        <v>175</v>
      </c>
      <c r="D11" s="2">
        <v>9</v>
      </c>
      <c r="E11" s="2">
        <v>70</v>
      </c>
      <c r="F11" s="2" t="e">
        <f t="shared" ca="1" si="1"/>
        <v>#REF!</v>
      </c>
      <c r="G11" s="2"/>
      <c r="H11" s="2" t="str">
        <f t="shared" ca="1" si="2"/>
        <v/>
      </c>
      <c r="I11" s="2" t="str">
        <f t="shared" ca="1" si="3"/>
        <v/>
      </c>
    </row>
    <row r="12" spans="1:9" x14ac:dyDescent="0.3">
      <c r="A12" s="4" t="str">
        <f t="shared" ca="1" si="0"/>
        <v/>
      </c>
      <c r="B12" s="2" t="s">
        <v>176</v>
      </c>
      <c r="C12" s="2" t="s">
        <v>177</v>
      </c>
      <c r="D12" s="2">
        <v>11</v>
      </c>
      <c r="E12" s="2">
        <v>70</v>
      </c>
      <c r="F12" s="2" t="e">
        <f t="shared" ca="1" si="1"/>
        <v>#REF!</v>
      </c>
      <c r="G12" s="2"/>
      <c r="H12" s="2" t="str">
        <f t="shared" ca="1" si="2"/>
        <v/>
      </c>
      <c r="I12" s="2" t="str">
        <f t="shared" ca="1" si="3"/>
        <v/>
      </c>
    </row>
    <row r="13" spans="1:9" x14ac:dyDescent="0.3">
      <c r="A13" s="4" t="str">
        <f t="shared" ca="1" si="0"/>
        <v/>
      </c>
      <c r="B13" s="2" t="s">
        <v>178</v>
      </c>
      <c r="C13" s="2" t="s">
        <v>179</v>
      </c>
      <c r="D13" s="2">
        <v>12</v>
      </c>
      <c r="E13" s="2">
        <v>70</v>
      </c>
      <c r="F13" s="2" t="e">
        <f t="shared" ca="1" si="1"/>
        <v>#REF!</v>
      </c>
      <c r="G13" s="2"/>
      <c r="H13" s="2" t="str">
        <f t="shared" ca="1" si="2"/>
        <v/>
      </c>
      <c r="I13" s="2" t="str">
        <f t="shared" ca="1" si="3"/>
        <v/>
      </c>
    </row>
    <row r="14" spans="1:9" x14ac:dyDescent="0.3">
      <c r="A14" s="4" t="str">
        <f t="shared" ca="1" si="0"/>
        <v/>
      </c>
      <c r="B14" s="2" t="s">
        <v>180</v>
      </c>
      <c r="C14" s="2" t="s">
        <v>181</v>
      </c>
      <c r="D14" s="2">
        <v>13</v>
      </c>
      <c r="E14" s="2">
        <v>70</v>
      </c>
      <c r="F14" s="2" t="e">
        <f t="shared" ca="1" si="1"/>
        <v>#REF!</v>
      </c>
      <c r="G14" s="2"/>
      <c r="H14" s="2" t="str">
        <f t="shared" ca="1" si="2"/>
        <v/>
      </c>
      <c r="I14" s="2" t="str">
        <f t="shared" ca="1" si="3"/>
        <v/>
      </c>
    </row>
    <row r="15" spans="1:9" s="2" customFormat="1" x14ac:dyDescent="0.3">
      <c r="A15" s="4" t="str">
        <f t="shared" ca="1" si="0"/>
        <v/>
      </c>
      <c r="B15" s="14"/>
      <c r="C15" s="14"/>
      <c r="D15" s="14"/>
      <c r="E15" s="14"/>
      <c r="F15" s="15"/>
      <c r="G15" s="16"/>
      <c r="H15" s="2" t="str">
        <f t="shared" ca="1" si="2"/>
        <v/>
      </c>
      <c r="I15" s="2" t="str">
        <f t="shared" ca="1" si="3"/>
        <v/>
      </c>
    </row>
    <row r="16" spans="1:9" x14ac:dyDescent="0.3">
      <c r="A16" s="4" t="str">
        <f t="shared" ca="1" si="0"/>
        <v/>
      </c>
      <c r="B16" s="14" t="s">
        <v>182</v>
      </c>
      <c r="C16" s="14" t="s">
        <v>183</v>
      </c>
      <c r="D16" s="14">
        <v>14</v>
      </c>
      <c r="E16" s="14">
        <v>83</v>
      </c>
      <c r="F16" s="15" t="e">
        <f t="shared" ca="1" si="1"/>
        <v>#REF!</v>
      </c>
      <c r="G16" s="16"/>
      <c r="H16" s="2" t="str">
        <f t="shared" ca="1" si="2"/>
        <v/>
      </c>
      <c r="I16" s="2" t="str">
        <f t="shared" ca="1" si="3"/>
        <v/>
      </c>
    </row>
    <row r="17" spans="1:9" s="2" customFormat="1" x14ac:dyDescent="0.3">
      <c r="A17" s="4">
        <f t="shared" ca="1" si="0"/>
        <v>0</v>
      </c>
      <c r="B17" s="14"/>
      <c r="C17" s="14"/>
      <c r="D17" s="14"/>
      <c r="E17" s="14"/>
      <c r="F17" s="15"/>
      <c r="G17" s="16"/>
      <c r="H17" s="2" t="str">
        <f t="shared" ca="1" si="2"/>
        <v/>
      </c>
      <c r="I17" s="2" t="str">
        <f t="shared" ca="1" si="3"/>
        <v/>
      </c>
    </row>
    <row r="18" spans="1:9" x14ac:dyDescent="0.3">
      <c r="A18" s="4">
        <f t="shared" ca="1" si="0"/>
        <v>0</v>
      </c>
      <c r="B18" s="14" t="s">
        <v>184</v>
      </c>
      <c r="C18" s="14" t="s">
        <v>185</v>
      </c>
      <c r="D18" s="14">
        <v>15</v>
      </c>
      <c r="E18" s="14">
        <v>83</v>
      </c>
      <c r="F18" s="15" t="str">
        <f t="shared" ca="1" si="1"/>
        <v/>
      </c>
      <c r="G18" s="16"/>
      <c r="H18" s="2">
        <f t="shared" ca="1" si="2"/>
        <v>0</v>
      </c>
      <c r="I18" s="2">
        <f t="shared" ca="1" si="3"/>
        <v>0</v>
      </c>
    </row>
    <row r="19" spans="1:9" s="2" customFormat="1" x14ac:dyDescent="0.3">
      <c r="A19" s="4" t="str">
        <f t="shared" ca="1" si="0"/>
        <v/>
      </c>
      <c r="B19" s="14"/>
      <c r="C19" s="14"/>
      <c r="D19" s="14"/>
      <c r="E19" s="14"/>
      <c r="F19" s="15"/>
      <c r="G19" s="16"/>
      <c r="H19" s="2" t="str">
        <f t="shared" ca="1" si="2"/>
        <v/>
      </c>
      <c r="I19" s="2" t="str">
        <f t="shared" ca="1" si="3"/>
        <v/>
      </c>
    </row>
    <row r="20" spans="1:9" x14ac:dyDescent="0.3">
      <c r="A20" s="4" t="str">
        <f ca="1">IF(B20="",#REF!, IF(LEN(I20)&gt;6,"Att "&amp;MID(I20,12,2),I20))</f>
        <v/>
      </c>
      <c r="B20" s="14" t="s">
        <v>186</v>
      </c>
      <c r="C20" s="14" t="s">
        <v>187</v>
      </c>
      <c r="D20" s="14">
        <v>16</v>
      </c>
      <c r="E20" s="14">
        <v>70</v>
      </c>
      <c r="F20" s="15" t="e">
        <f t="shared" ca="1" si="1"/>
        <v>#REF!</v>
      </c>
      <c r="G20" s="16"/>
      <c r="H20" s="2" t="str">
        <f t="shared" ca="1" si="2"/>
        <v/>
      </c>
      <c r="I20" s="2" t="str">
        <f t="shared" ca="1" si="3"/>
        <v/>
      </c>
    </row>
    <row r="21" spans="1:9" x14ac:dyDescent="0.3">
      <c r="A21" s="4" t="str">
        <f t="shared" ca="1" si="0"/>
        <v/>
      </c>
      <c r="B21" s="14" t="s">
        <v>188</v>
      </c>
      <c r="C21" s="14" t="s">
        <v>189</v>
      </c>
      <c r="D21" s="14">
        <v>18</v>
      </c>
      <c r="E21" s="14">
        <v>70</v>
      </c>
      <c r="F21" s="15" t="e">
        <f t="shared" ca="1" si="1"/>
        <v>#REF!</v>
      </c>
      <c r="G21" s="16"/>
      <c r="H21" s="2" t="str">
        <f t="shared" ca="1" si="2"/>
        <v/>
      </c>
      <c r="I21" s="2" t="str">
        <f t="shared" ca="1" si="3"/>
        <v/>
      </c>
    </row>
    <row r="22" spans="1:9" x14ac:dyDescent="0.3">
      <c r="A22" s="4" t="str">
        <f t="shared" ca="1" si="0"/>
        <v/>
      </c>
      <c r="B22" s="14" t="s">
        <v>190</v>
      </c>
      <c r="C22" s="14" t="s">
        <v>191</v>
      </c>
      <c r="D22" s="14">
        <v>19</v>
      </c>
      <c r="E22" s="14">
        <v>70</v>
      </c>
      <c r="F22" s="15" t="e">
        <f t="shared" ca="1" si="1"/>
        <v>#REF!</v>
      </c>
      <c r="G22" s="16"/>
      <c r="H22" s="2" t="str">
        <f t="shared" ca="1" si="2"/>
        <v/>
      </c>
      <c r="I22" s="2" t="str">
        <f t="shared" ca="1" si="3"/>
        <v/>
      </c>
    </row>
    <row r="23" spans="1:9" x14ac:dyDescent="0.3">
      <c r="A23" s="4" t="str">
        <f ca="1">IF(B23="",#REF!, IF(LEN(I23)&gt;6,"Att "&amp;MID(I23,12,2),I23))</f>
        <v/>
      </c>
      <c r="B23" s="14" t="s">
        <v>192</v>
      </c>
      <c r="C23" s="14" t="s">
        <v>193</v>
      </c>
      <c r="D23" s="14">
        <v>20</v>
      </c>
      <c r="E23" s="14">
        <v>70</v>
      </c>
      <c r="F23" s="15" t="e">
        <f t="shared" ca="1" si="1"/>
        <v>#REF!</v>
      </c>
      <c r="G23" s="16"/>
      <c r="H23" s="2" t="str">
        <f t="shared" ca="1" si="2"/>
        <v/>
      </c>
      <c r="I23" s="2" t="str">
        <f t="shared" ca="1" si="3"/>
        <v/>
      </c>
    </row>
    <row r="24" spans="1:9" x14ac:dyDescent="0.3">
      <c r="A24" s="4" t="str">
        <f t="shared" ca="1" si="0"/>
        <v/>
      </c>
      <c r="B24" s="14" t="s">
        <v>194</v>
      </c>
      <c r="C24" s="14" t="s">
        <v>195</v>
      </c>
      <c r="D24" s="14">
        <v>23</v>
      </c>
      <c r="E24" s="14">
        <v>70</v>
      </c>
      <c r="F24" s="15" t="e">
        <f t="shared" ca="1" si="1"/>
        <v>#REF!</v>
      </c>
      <c r="G24" s="16"/>
      <c r="H24" s="2" t="str">
        <f t="shared" ca="1" si="2"/>
        <v/>
      </c>
      <c r="I24" s="2" t="str">
        <f t="shared" ca="1" si="3"/>
        <v/>
      </c>
    </row>
    <row r="25" spans="1:9" x14ac:dyDescent="0.3">
      <c r="A25" s="4" t="str">
        <f t="shared" ca="1" si="0"/>
        <v/>
      </c>
      <c r="B25" s="14" t="s">
        <v>196</v>
      </c>
      <c r="C25" s="14" t="s">
        <v>197</v>
      </c>
      <c r="D25" s="14">
        <v>24</v>
      </c>
      <c r="E25" s="14">
        <v>70</v>
      </c>
      <c r="F25" s="15" t="e">
        <f t="shared" ca="1" si="1"/>
        <v>#REF!</v>
      </c>
      <c r="G25" s="16"/>
      <c r="H25" s="2" t="str">
        <f t="shared" ca="1" si="2"/>
        <v/>
      </c>
      <c r="I25" s="2" t="str">
        <f t="shared" ca="1" si="3"/>
        <v/>
      </c>
    </row>
    <row r="26" spans="1:9" x14ac:dyDescent="0.3">
      <c r="A26" s="4" t="str">
        <f t="shared" ca="1" si="0"/>
        <v/>
      </c>
      <c r="B26" s="14" t="s">
        <v>198</v>
      </c>
      <c r="C26" s="14" t="s">
        <v>199</v>
      </c>
      <c r="D26" s="14">
        <v>25</v>
      </c>
      <c r="E26" s="14">
        <v>83</v>
      </c>
      <c r="F26" s="15" t="e">
        <f t="shared" ca="1" si="1"/>
        <v>#REF!</v>
      </c>
      <c r="G26" s="16"/>
      <c r="H26" s="2" t="str">
        <f t="shared" ca="1" si="2"/>
        <v/>
      </c>
      <c r="I26" s="2" t="str">
        <f t="shared" ca="1" si="3"/>
        <v/>
      </c>
    </row>
    <row r="27" spans="1:9" x14ac:dyDescent="0.3">
      <c r="A27" s="4" t="str">
        <f t="shared" ca="1" si="0"/>
        <v/>
      </c>
      <c r="B27" s="14" t="s">
        <v>200</v>
      </c>
      <c r="C27" s="14" t="s">
        <v>201</v>
      </c>
      <c r="D27" s="14">
        <v>26</v>
      </c>
      <c r="E27" s="14">
        <v>70</v>
      </c>
      <c r="F27" s="15" t="e">
        <f t="shared" ca="1" si="1"/>
        <v>#REF!</v>
      </c>
      <c r="G27" s="16"/>
      <c r="H27" s="2" t="str">
        <f t="shared" ca="1" si="2"/>
        <v/>
      </c>
      <c r="I27" s="2" t="str">
        <f t="shared" ca="1" si="3"/>
        <v/>
      </c>
    </row>
    <row r="28" spans="1:9" x14ac:dyDescent="0.3">
      <c r="A28" s="4" t="str">
        <f t="shared" ca="1" si="0"/>
        <v/>
      </c>
      <c r="B28" s="14" t="s">
        <v>202</v>
      </c>
      <c r="C28" s="14" t="s">
        <v>203</v>
      </c>
      <c r="D28" s="14">
        <v>27</v>
      </c>
      <c r="E28" s="14">
        <v>70</v>
      </c>
      <c r="F28" s="15" t="e">
        <f t="shared" ca="1" si="1"/>
        <v>#REF!</v>
      </c>
      <c r="G28" s="16"/>
      <c r="H28" s="2" t="str">
        <f t="shared" ca="1" si="2"/>
        <v/>
      </c>
      <c r="I28" s="2" t="str">
        <f t="shared" ca="1" si="3"/>
        <v/>
      </c>
    </row>
    <row r="29" spans="1:9" x14ac:dyDescent="0.3">
      <c r="A29" s="4" t="str">
        <f ca="1">IF(B29="",#REF!, IF(LEN(I29)&gt;6,"Att "&amp;MID(I29,12,2),I29))</f>
        <v/>
      </c>
      <c r="B29" s="14" t="s">
        <v>204</v>
      </c>
      <c r="C29" s="14" t="s">
        <v>205</v>
      </c>
      <c r="D29" s="14">
        <v>28</v>
      </c>
      <c r="E29" s="14">
        <v>70</v>
      </c>
      <c r="F29" s="15" t="e">
        <f t="shared" ca="1" si="1"/>
        <v>#REF!</v>
      </c>
      <c r="G29" s="16"/>
      <c r="H29" s="2" t="str">
        <f t="shared" ca="1" si="2"/>
        <v/>
      </c>
      <c r="I29" s="2" t="str">
        <f t="shared" ca="1" si="3"/>
        <v/>
      </c>
    </row>
    <row r="30" spans="1:9" s="2" customFormat="1" x14ac:dyDescent="0.3">
      <c r="A30" s="4" t="str">
        <f t="shared" ca="1" si="0"/>
        <v/>
      </c>
      <c r="B30" s="14"/>
      <c r="C30" s="14"/>
      <c r="D30" s="14"/>
      <c r="E30" s="14"/>
      <c r="F30" s="15"/>
      <c r="G30" s="16"/>
      <c r="H30" s="2" t="str">
        <f t="shared" ca="1" si="2"/>
        <v/>
      </c>
      <c r="I30" s="2" t="str">
        <f t="shared" ca="1" si="3"/>
        <v/>
      </c>
    </row>
    <row r="31" spans="1:9" x14ac:dyDescent="0.3">
      <c r="A31" s="4" t="str">
        <f t="shared" ca="1" si="0"/>
        <v/>
      </c>
      <c r="B31" s="14" t="s">
        <v>206</v>
      </c>
      <c r="C31" s="14" t="s">
        <v>207</v>
      </c>
      <c r="D31" s="14">
        <v>37</v>
      </c>
      <c r="E31" s="14">
        <v>70</v>
      </c>
      <c r="F31" s="15" t="e">
        <f t="shared" ca="1" si="1"/>
        <v>#REF!</v>
      </c>
      <c r="G31" s="16"/>
      <c r="H31" s="2" t="str">
        <f t="shared" ca="1" si="2"/>
        <v/>
      </c>
      <c r="I31" s="2" t="str">
        <f t="shared" ca="1" si="3"/>
        <v/>
      </c>
    </row>
    <row r="32" spans="1:9" x14ac:dyDescent="0.3">
      <c r="A32" s="4" t="str">
        <f t="shared" ca="1" si="0"/>
        <v/>
      </c>
      <c r="B32" s="14" t="s">
        <v>208</v>
      </c>
      <c r="C32" s="14" t="s">
        <v>209</v>
      </c>
      <c r="D32" s="14">
        <v>38</v>
      </c>
      <c r="E32" s="14">
        <v>70</v>
      </c>
      <c r="F32" s="15" t="e">
        <f t="shared" ca="1" si="1"/>
        <v>#REF!</v>
      </c>
      <c r="G32" s="16"/>
      <c r="H32" s="2" t="str">
        <f t="shared" ca="1" si="2"/>
        <v/>
      </c>
      <c r="I32" s="2" t="str">
        <f t="shared" ca="1" si="3"/>
        <v/>
      </c>
    </row>
    <row r="33" spans="1:9" x14ac:dyDescent="0.3">
      <c r="A33" s="4" t="str">
        <f ca="1">IF(B33="",#REF!, IF(LEN(I33)&gt;6,"Att "&amp;MID(I33,12,2),I33))</f>
        <v/>
      </c>
      <c r="B33" s="14" t="s">
        <v>210</v>
      </c>
      <c r="C33" s="14" t="s">
        <v>211</v>
      </c>
      <c r="D33" s="14">
        <v>39</v>
      </c>
      <c r="E33" s="14">
        <v>70</v>
      </c>
      <c r="F33" s="15" t="e">
        <f t="shared" ca="1" si="1"/>
        <v>#REF!</v>
      </c>
      <c r="G33" s="16"/>
      <c r="H33" s="2" t="str">
        <f t="shared" ca="1" si="2"/>
        <v/>
      </c>
      <c r="I33" s="2" t="str">
        <f t="shared" ca="1" si="3"/>
        <v/>
      </c>
    </row>
    <row r="34" spans="1:9" x14ac:dyDescent="0.3">
      <c r="A34" s="4" t="str">
        <f t="shared" ca="1" si="0"/>
        <v/>
      </c>
      <c r="B34" s="14" t="s">
        <v>212</v>
      </c>
      <c r="C34" s="14" t="s">
        <v>213</v>
      </c>
      <c r="D34" s="14">
        <v>44</v>
      </c>
      <c r="E34" s="14">
        <v>70</v>
      </c>
      <c r="F34" s="15" t="e">
        <f t="shared" ca="1" si="1"/>
        <v>#REF!</v>
      </c>
      <c r="G34" s="16"/>
      <c r="H34" s="2" t="str">
        <f t="shared" ca="1" si="2"/>
        <v/>
      </c>
      <c r="I34" s="2" t="str">
        <f t="shared" ca="1" si="3"/>
        <v/>
      </c>
    </row>
    <row r="35" spans="1:9" x14ac:dyDescent="0.3">
      <c r="A35" s="4" t="str">
        <f t="shared" ca="1" si="0"/>
        <v/>
      </c>
      <c r="B35" s="14" t="s">
        <v>214</v>
      </c>
      <c r="C35" s="14" t="s">
        <v>215</v>
      </c>
      <c r="D35" s="14">
        <v>45</v>
      </c>
      <c r="E35" s="14">
        <v>70</v>
      </c>
      <c r="F35" s="15" t="e">
        <f t="shared" ca="1" si="1"/>
        <v>#REF!</v>
      </c>
      <c r="G35" s="16"/>
      <c r="H35" s="2" t="str">
        <f t="shared" ca="1" si="2"/>
        <v/>
      </c>
      <c r="I35" s="2" t="str">
        <f t="shared" ca="1" si="3"/>
        <v/>
      </c>
    </row>
    <row r="36" spans="1:9" x14ac:dyDescent="0.3">
      <c r="A36" s="4" t="str">
        <f t="shared" ca="1" si="0"/>
        <v/>
      </c>
      <c r="B36" s="14" t="s">
        <v>216</v>
      </c>
      <c r="C36" s="14" t="s">
        <v>217</v>
      </c>
      <c r="D36" s="14">
        <v>46</v>
      </c>
      <c r="E36" s="14">
        <v>70</v>
      </c>
      <c r="F36" s="15" t="e">
        <f t="shared" ca="1" si="1"/>
        <v>#REF!</v>
      </c>
      <c r="G36" s="16"/>
      <c r="H36" s="2" t="str">
        <f t="shared" ca="1" si="2"/>
        <v/>
      </c>
      <c r="I36" s="2" t="str">
        <f t="shared" ca="1" si="3"/>
        <v/>
      </c>
    </row>
    <row r="37" spans="1:9" x14ac:dyDescent="0.3">
      <c r="A37" s="4" t="str">
        <f ca="1">IF(B37="",#REF!, IF(LEN(I37)&gt;6,"Att "&amp;MID(I37,12,2),I37))</f>
        <v/>
      </c>
      <c r="B37" s="14" t="s">
        <v>218</v>
      </c>
      <c r="C37" s="14" t="s">
        <v>219</v>
      </c>
      <c r="D37" s="14">
        <v>47</v>
      </c>
      <c r="E37" s="14">
        <v>70</v>
      </c>
      <c r="F37" s="15" t="e">
        <f t="shared" ca="1" si="1"/>
        <v>#REF!</v>
      </c>
      <c r="G37" s="16"/>
      <c r="H37" s="2" t="str">
        <f t="shared" ca="1" si="2"/>
        <v/>
      </c>
      <c r="I37" s="2" t="str">
        <f t="shared" ca="1" si="3"/>
        <v/>
      </c>
    </row>
    <row r="38" spans="1:9" x14ac:dyDescent="0.3">
      <c r="A38" s="4" t="str">
        <f t="shared" ca="1" si="0"/>
        <v/>
      </c>
      <c r="B38" s="14" t="s">
        <v>220</v>
      </c>
      <c r="C38" s="14" t="s">
        <v>221</v>
      </c>
      <c r="D38" s="14">
        <v>52</v>
      </c>
      <c r="E38" s="14">
        <v>70</v>
      </c>
      <c r="F38" s="15" t="e">
        <f t="shared" ca="1" si="1"/>
        <v>#REF!</v>
      </c>
      <c r="G38" s="16"/>
      <c r="H38" s="2" t="str">
        <f t="shared" ca="1" si="2"/>
        <v/>
      </c>
      <c r="I38" s="2" t="str">
        <f t="shared" ca="1" si="3"/>
        <v/>
      </c>
    </row>
    <row r="39" spans="1:9" s="2" customFormat="1" x14ac:dyDescent="0.3">
      <c r="A39" s="4" t="str">
        <f t="shared" ca="1" si="0"/>
        <v/>
      </c>
      <c r="B39" s="14"/>
      <c r="C39" s="14"/>
      <c r="D39" s="14"/>
      <c r="E39" s="14"/>
      <c r="F39" s="15"/>
      <c r="G39" s="16"/>
      <c r="H39" s="2" t="str">
        <f t="shared" ca="1" si="2"/>
        <v/>
      </c>
      <c r="I39" s="2" t="str">
        <f t="shared" ca="1" si="3"/>
        <v/>
      </c>
    </row>
    <row r="40" spans="1:9" x14ac:dyDescent="0.3">
      <c r="A40" s="4" t="str">
        <f t="shared" ca="1" si="0"/>
        <v/>
      </c>
      <c r="B40" s="14" t="s">
        <v>222</v>
      </c>
      <c r="C40" s="14" t="s">
        <v>223</v>
      </c>
      <c r="D40" s="14">
        <v>53</v>
      </c>
      <c r="E40" s="14">
        <v>70</v>
      </c>
      <c r="F40" s="15" t="e">
        <f t="shared" ca="1" si="1"/>
        <v>#REF!</v>
      </c>
      <c r="G40" s="16"/>
      <c r="H40" s="2" t="str">
        <f t="shared" ca="1" si="2"/>
        <v/>
      </c>
      <c r="I40" s="2" t="str">
        <f t="shared" ca="1" si="3"/>
        <v/>
      </c>
    </row>
    <row r="41" spans="1:9" x14ac:dyDescent="0.3">
      <c r="A41" s="4" t="str">
        <f t="shared" ca="1" si="0"/>
        <v/>
      </c>
      <c r="B41" s="14" t="s">
        <v>224</v>
      </c>
      <c r="C41" s="14" t="s">
        <v>225</v>
      </c>
      <c r="D41" s="14">
        <v>54</v>
      </c>
      <c r="E41" s="14">
        <v>70</v>
      </c>
      <c r="F41" s="15" t="e">
        <f t="shared" ca="1" si="1"/>
        <v>#REF!</v>
      </c>
      <c r="G41" s="16"/>
      <c r="H41" s="2" t="str">
        <f t="shared" ca="1" si="2"/>
        <v/>
      </c>
      <c r="I41" s="2" t="str">
        <f t="shared" ca="1" si="3"/>
        <v/>
      </c>
    </row>
    <row r="42" spans="1:9" x14ac:dyDescent="0.3">
      <c r="A42" s="4" t="str">
        <f t="shared" ca="1" si="0"/>
        <v/>
      </c>
      <c r="B42" s="14" t="s">
        <v>226</v>
      </c>
      <c r="C42" s="14" t="s">
        <v>227</v>
      </c>
      <c r="D42" s="14">
        <v>55</v>
      </c>
      <c r="E42" s="14">
        <v>70</v>
      </c>
      <c r="F42" s="15" t="e">
        <f t="shared" ca="1" si="1"/>
        <v>#REF!</v>
      </c>
      <c r="G42" s="16"/>
      <c r="H42" s="2" t="str">
        <f t="shared" ca="1" si="2"/>
        <v/>
      </c>
      <c r="I42" s="2" t="str">
        <f t="shared" ca="1" si="3"/>
        <v/>
      </c>
    </row>
    <row r="43" spans="1:9" x14ac:dyDescent="0.3">
      <c r="A43" s="4" t="str">
        <f t="shared" ca="1" si="0"/>
        <v/>
      </c>
      <c r="B43" s="14" t="s">
        <v>228</v>
      </c>
      <c r="C43" s="14" t="s">
        <v>229</v>
      </c>
      <c r="D43" s="14">
        <v>56</v>
      </c>
      <c r="E43" s="14">
        <v>70</v>
      </c>
      <c r="F43" s="15" t="e">
        <f t="shared" ca="1" si="1"/>
        <v>#REF!</v>
      </c>
      <c r="G43" s="16"/>
      <c r="H43" s="2" t="str">
        <f t="shared" ca="1" si="2"/>
        <v/>
      </c>
      <c r="I43" s="2" t="str">
        <f t="shared" ca="1" si="3"/>
        <v/>
      </c>
    </row>
    <row r="44" spans="1:9" x14ac:dyDescent="0.3">
      <c r="A44" s="4" t="str">
        <f t="shared" ca="1" si="0"/>
        <v/>
      </c>
      <c r="B44" s="14" t="s">
        <v>230</v>
      </c>
      <c r="C44" s="14" t="s">
        <v>231</v>
      </c>
      <c r="D44" s="14">
        <v>57</v>
      </c>
      <c r="E44" s="14">
        <v>70</v>
      </c>
      <c r="F44" s="15" t="e">
        <f t="shared" ca="1" si="1"/>
        <v>#REF!</v>
      </c>
      <c r="G44" s="16"/>
      <c r="H44" s="2" t="str">
        <f t="shared" ca="1" si="2"/>
        <v/>
      </c>
      <c r="I44" s="2" t="str">
        <f t="shared" ca="1" si="3"/>
        <v/>
      </c>
    </row>
    <row r="45" spans="1:9" s="2" customFormat="1" x14ac:dyDescent="0.3">
      <c r="A45" s="4" t="str">
        <f t="shared" ca="1" si="0"/>
        <v/>
      </c>
      <c r="B45" s="14"/>
      <c r="C45" s="14"/>
      <c r="D45" s="14"/>
      <c r="E45" s="14"/>
      <c r="F45" s="15"/>
      <c r="G45" s="16"/>
      <c r="H45" s="2" t="str">
        <f t="shared" ca="1" si="2"/>
        <v/>
      </c>
      <c r="I45" s="2" t="str">
        <f t="shared" ca="1" si="3"/>
        <v/>
      </c>
    </row>
    <row r="46" spans="1:9" x14ac:dyDescent="0.3">
      <c r="A46" s="4" t="str">
        <f ca="1">IF(B46="",H47, IF(LEN(I46)&gt;6,"Att "&amp;MID(I46,12,2),I46))</f>
        <v/>
      </c>
      <c r="B46" s="14" t="s">
        <v>232</v>
      </c>
      <c r="C46" s="14" t="s">
        <v>233</v>
      </c>
      <c r="D46" s="14">
        <v>58</v>
      </c>
      <c r="E46" s="14">
        <v>83</v>
      </c>
      <c r="F46" s="15" t="e">
        <f t="shared" ca="1" si="1"/>
        <v>#REF!</v>
      </c>
      <c r="G46" s="16"/>
      <c r="H46" s="2" t="str">
        <f t="shared" ca="1" si="2"/>
        <v/>
      </c>
      <c r="I46" s="2" t="str">
        <f t="shared" ca="1" si="3"/>
        <v/>
      </c>
    </row>
    <row r="47" spans="1:9" x14ac:dyDescent="0.3">
      <c r="A47" s="4" t="str">
        <f t="shared" ref="A47:A55" ca="1" si="4">IF(B47="",H48, IF(LEN(I47)&gt;6,"Att "&amp;MID(I47,12,2),I47))</f>
        <v/>
      </c>
      <c r="B47" s="14" t="s">
        <v>234</v>
      </c>
      <c r="C47" s="14" t="s">
        <v>235</v>
      </c>
      <c r="D47" s="14">
        <v>59</v>
      </c>
      <c r="E47" s="14">
        <v>70</v>
      </c>
      <c r="F47" s="15" t="e">
        <f t="shared" ca="1" si="1"/>
        <v>#REF!</v>
      </c>
      <c r="G47" s="16"/>
      <c r="H47" s="2" t="str">
        <f t="shared" ca="1" si="2"/>
        <v/>
      </c>
      <c r="I47" s="2" t="str">
        <f t="shared" ca="1" si="3"/>
        <v/>
      </c>
    </row>
    <row r="48" spans="1:9" x14ac:dyDescent="0.3">
      <c r="A48" s="4" t="str">
        <f t="shared" ca="1" si="4"/>
        <v/>
      </c>
      <c r="B48" s="14" t="s">
        <v>236</v>
      </c>
      <c r="C48" s="14" t="s">
        <v>237</v>
      </c>
      <c r="D48" s="14">
        <v>60</v>
      </c>
      <c r="E48" s="14">
        <v>83</v>
      </c>
      <c r="F48" s="15" t="e">
        <f t="shared" ca="1" si="1"/>
        <v>#REF!</v>
      </c>
      <c r="G48" s="16"/>
      <c r="H48" s="2" t="str">
        <f t="shared" ca="1" si="2"/>
        <v/>
      </c>
      <c r="I48" s="2" t="str">
        <f t="shared" ca="1" si="3"/>
        <v/>
      </c>
    </row>
    <row r="49" spans="1:9" x14ac:dyDescent="0.3">
      <c r="A49" s="4" t="str">
        <f t="shared" ca="1" si="4"/>
        <v/>
      </c>
      <c r="B49" s="14" t="s">
        <v>238</v>
      </c>
      <c r="C49" s="14" t="s">
        <v>239</v>
      </c>
      <c r="D49" s="14">
        <v>61</v>
      </c>
      <c r="E49" s="14">
        <v>70</v>
      </c>
      <c r="F49" s="15" t="e">
        <f t="shared" ca="1" si="1"/>
        <v>#REF!</v>
      </c>
      <c r="G49" s="16"/>
      <c r="H49" s="2" t="str">
        <f t="shared" ca="1" si="2"/>
        <v/>
      </c>
      <c r="I49" s="2" t="str">
        <f t="shared" ca="1" si="3"/>
        <v/>
      </c>
    </row>
    <row r="50" spans="1:9" x14ac:dyDescent="0.3">
      <c r="A50" s="4" t="str">
        <f t="shared" ca="1" si="4"/>
        <v/>
      </c>
      <c r="B50" s="14" t="s">
        <v>240</v>
      </c>
      <c r="C50" s="14" t="s">
        <v>241</v>
      </c>
      <c r="D50" s="14">
        <v>62</v>
      </c>
      <c r="E50" s="14">
        <v>83</v>
      </c>
      <c r="F50" s="15" t="e">
        <f t="shared" ca="1" si="1"/>
        <v>#REF!</v>
      </c>
      <c r="G50" s="16"/>
      <c r="H50" s="2" t="str">
        <f t="shared" ca="1" si="2"/>
        <v/>
      </c>
      <c r="I50" s="2" t="str">
        <f t="shared" ca="1" si="3"/>
        <v/>
      </c>
    </row>
    <row r="51" spans="1:9" x14ac:dyDescent="0.3">
      <c r="A51" s="4" t="str">
        <f t="shared" ca="1" si="4"/>
        <v/>
      </c>
      <c r="B51" s="14" t="s">
        <v>242</v>
      </c>
      <c r="C51" s="14" t="s">
        <v>243</v>
      </c>
      <c r="D51" s="14">
        <v>63</v>
      </c>
      <c r="E51" s="14">
        <v>70</v>
      </c>
      <c r="F51" s="15" t="e">
        <f t="shared" ca="1" si="1"/>
        <v>#REF!</v>
      </c>
      <c r="G51" s="16"/>
      <c r="H51" s="2" t="str">
        <f t="shared" ca="1" si="2"/>
        <v/>
      </c>
      <c r="I51" s="2" t="str">
        <f t="shared" ca="1" si="3"/>
        <v/>
      </c>
    </row>
    <row r="52" spans="1:9" x14ac:dyDescent="0.3">
      <c r="A52" s="4" t="str">
        <f ca="1">IF(B52="",#REF!, IF(LEN(I52)&gt;6,"Att "&amp;MID(I52,12,2),I52))</f>
        <v/>
      </c>
      <c r="B52" s="14" t="s">
        <v>244</v>
      </c>
      <c r="C52" s="14" t="s">
        <v>245</v>
      </c>
      <c r="D52" s="14">
        <v>64</v>
      </c>
      <c r="E52" s="14">
        <v>83</v>
      </c>
      <c r="F52" s="15" t="e">
        <f t="shared" ca="1" si="1"/>
        <v>#REF!</v>
      </c>
      <c r="G52" s="16"/>
      <c r="H52" s="2" t="str">
        <f t="shared" ca="1" si="2"/>
        <v/>
      </c>
      <c r="I52" s="2" t="str">
        <f t="shared" ca="1" si="3"/>
        <v/>
      </c>
    </row>
    <row r="53" spans="1:9" x14ac:dyDescent="0.3">
      <c r="A53" s="4" t="str">
        <f t="shared" ca="1" si="4"/>
        <v/>
      </c>
      <c r="B53" s="14" t="s">
        <v>246</v>
      </c>
      <c r="C53" s="14" t="s">
        <v>247</v>
      </c>
      <c r="D53" s="14">
        <v>68</v>
      </c>
      <c r="E53" s="14">
        <v>83</v>
      </c>
      <c r="F53" s="15" t="e">
        <f ca="1">IF(INDIRECT(C53)="","",INDIRECT(C53))</f>
        <v>#REF!</v>
      </c>
      <c r="G53" s="16"/>
      <c r="H53" s="2" t="str">
        <f t="shared" ref="H53:H55" ca="1" si="5">IFERROR(OFFSET(INDIRECT(C53),0,3),"")</f>
        <v/>
      </c>
      <c r="I53" s="2" t="str">
        <f t="shared" ref="I53:I55" ca="1" si="6">IFERROR(OFFSET(INDIRECT(C53),0,3),"")</f>
        <v/>
      </c>
    </row>
    <row r="54" spans="1:9" x14ac:dyDescent="0.3">
      <c r="A54" s="4" t="str">
        <f t="shared" ca="1" si="4"/>
        <v/>
      </c>
      <c r="B54" s="14" t="s">
        <v>248</v>
      </c>
      <c r="C54" s="14" t="s">
        <v>249</v>
      </c>
      <c r="D54" s="14">
        <v>69</v>
      </c>
      <c r="E54" s="14">
        <v>70</v>
      </c>
      <c r="F54" s="15" t="e">
        <f ca="1">IF(INDIRECT(C54)="","",INDIRECT(C54))</f>
        <v>#REF!</v>
      </c>
      <c r="G54" s="16"/>
      <c r="H54" s="2" t="str">
        <f t="shared" ca="1" si="5"/>
        <v/>
      </c>
      <c r="I54" s="2" t="str">
        <f t="shared" ca="1" si="6"/>
        <v/>
      </c>
    </row>
    <row r="55" spans="1:9" x14ac:dyDescent="0.3">
      <c r="A55" s="4" t="str">
        <f t="shared" ca="1" si="4"/>
        <v/>
      </c>
      <c r="B55" s="14" t="s">
        <v>250</v>
      </c>
      <c r="C55" s="14" t="s">
        <v>251</v>
      </c>
      <c r="D55" s="14">
        <v>70</v>
      </c>
      <c r="E55" s="14">
        <v>70</v>
      </c>
      <c r="F55" s="15" t="e">
        <f ca="1">IF(INDIRECT(C55)="","",INDIRECT(C55))</f>
        <v>#REF!</v>
      </c>
      <c r="G55" s="16"/>
      <c r="H55" s="2" t="str">
        <f t="shared" ca="1" si="5"/>
        <v/>
      </c>
      <c r="I55" s="2" t="str">
        <f t="shared" ca="1" si="6"/>
        <v/>
      </c>
    </row>
  </sheetData>
  <sheetProtection formatCells="0" formatColumns="0" insertColumns="0" insertRows="0" autoFilter="0" pivotTables="0"/>
  <customSheetViews>
    <customSheetView guid="{C1A76199-233B-497C-9C00-16C130202DED}" hiddenColumns="1">
      <pane ySplit="1" topLeftCell="A38" activePane="bottomLeft" state="frozen"/>
      <selection pane="bottomLeft" activeCell="E38" sqref="E38"/>
      <pageMargins left="0" right="0" top="0" bottom="0" header="0" footer="0"/>
      <pageSetup orientation="portrait" r:id="rId1"/>
    </customSheetView>
    <customSheetView guid="{77878991-77FD-4E96-AE57-0DDF9D5C91E9}" showPageBreaks="1" hiddenColumns="1">
      <pane ySplit="1" topLeftCell="A38" activePane="bottomLeft" state="frozen"/>
      <selection pane="bottomLeft" activeCell="E38" sqref="E38"/>
      <pageMargins left="0" right="0" top="0" bottom="0" header="0" footer="0"/>
      <pageSetup orientation="portrait" r:id="rId2"/>
    </customSheetView>
  </customSheetView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2"/>
  <sheetViews>
    <sheetView workbookViewId="0">
      <selection activeCell="K1" sqref="K1:K1048576"/>
    </sheetView>
  </sheetViews>
  <sheetFormatPr defaultRowHeight="14.4" x14ac:dyDescent="0.3"/>
  <sheetData>
    <row r="1" spans="1:70" x14ac:dyDescent="0.3">
      <c r="A1" s="2" t="s">
        <v>151</v>
      </c>
      <c r="B1" s="2" t="s">
        <v>159</v>
      </c>
      <c r="C1" s="2" t="s">
        <v>161</v>
      </c>
      <c r="D1" s="2" t="s">
        <v>163</v>
      </c>
      <c r="E1" s="2" t="s">
        <v>165</v>
      </c>
      <c r="F1" s="2" t="s">
        <v>167</v>
      </c>
      <c r="G1" s="2" t="s">
        <v>169</v>
      </c>
      <c r="H1" s="2" t="s">
        <v>171</v>
      </c>
      <c r="I1" s="2" t="s">
        <v>173</v>
      </c>
      <c r="J1" s="2" t="s">
        <v>175</v>
      </c>
      <c r="K1" s="2" t="s">
        <v>177</v>
      </c>
      <c r="L1" s="2" t="s">
        <v>179</v>
      </c>
      <c r="M1" s="2" t="s">
        <v>181</v>
      </c>
      <c r="N1" s="2" t="s">
        <v>183</v>
      </c>
      <c r="O1" s="2" t="s">
        <v>185</v>
      </c>
      <c r="P1" s="2" t="s">
        <v>187</v>
      </c>
      <c r="Q1" s="2" t="s">
        <v>252</v>
      </c>
      <c r="R1" s="2" t="s">
        <v>189</v>
      </c>
      <c r="S1" s="2" t="s">
        <v>191</v>
      </c>
      <c r="T1" s="2" t="s">
        <v>193</v>
      </c>
      <c r="U1" s="2" t="s">
        <v>253</v>
      </c>
      <c r="V1" s="2" t="s">
        <v>254</v>
      </c>
      <c r="W1" s="2" t="s">
        <v>195</v>
      </c>
      <c r="X1" s="2" t="s">
        <v>197</v>
      </c>
      <c r="Y1" s="2" t="s">
        <v>199</v>
      </c>
      <c r="Z1" s="2" t="s">
        <v>201</v>
      </c>
      <c r="AA1" s="2" t="s">
        <v>203</v>
      </c>
      <c r="AB1" s="2" t="s">
        <v>205</v>
      </c>
      <c r="AC1" s="2" t="s">
        <v>255</v>
      </c>
      <c r="AD1" s="2" t="s">
        <v>256</v>
      </c>
      <c r="AE1" s="2" t="s">
        <v>257</v>
      </c>
      <c r="AF1" s="2" t="s">
        <v>258</v>
      </c>
      <c r="AG1" s="2" t="s">
        <v>259</v>
      </c>
      <c r="AH1" s="2" t="s">
        <v>260</v>
      </c>
      <c r="AI1" s="2" t="s">
        <v>261</v>
      </c>
      <c r="AJ1" s="2" t="s">
        <v>262</v>
      </c>
      <c r="AK1" s="2" t="s">
        <v>207</v>
      </c>
      <c r="AL1" s="2" t="s">
        <v>209</v>
      </c>
      <c r="AM1" s="2" t="s">
        <v>211</v>
      </c>
      <c r="AN1" s="2" t="s">
        <v>263</v>
      </c>
      <c r="AO1" s="2" t="s">
        <v>264</v>
      </c>
      <c r="AP1" s="2" t="s">
        <v>265</v>
      </c>
      <c r="AQ1" s="2" t="s">
        <v>266</v>
      </c>
      <c r="AR1" s="2" t="s">
        <v>213</v>
      </c>
      <c r="AS1" s="2" t="s">
        <v>215</v>
      </c>
      <c r="AT1" s="2" t="s">
        <v>217</v>
      </c>
      <c r="AU1" s="2" t="s">
        <v>219</v>
      </c>
      <c r="AV1" s="2" t="s">
        <v>267</v>
      </c>
      <c r="AW1" s="2" t="s">
        <v>268</v>
      </c>
      <c r="AX1" s="2" t="s">
        <v>269</v>
      </c>
      <c r="AY1" s="2" t="s">
        <v>270</v>
      </c>
      <c r="AZ1" s="2" t="s">
        <v>221</v>
      </c>
      <c r="BA1" s="2" t="s">
        <v>223</v>
      </c>
      <c r="BB1" s="2" t="s">
        <v>225</v>
      </c>
      <c r="BC1" s="2" t="s">
        <v>227</v>
      </c>
      <c r="BD1" s="2" t="s">
        <v>229</v>
      </c>
      <c r="BE1" s="2" t="s">
        <v>231</v>
      </c>
      <c r="BF1" s="2" t="s">
        <v>233</v>
      </c>
      <c r="BG1" s="2" t="s">
        <v>235</v>
      </c>
      <c r="BH1" s="2" t="s">
        <v>237</v>
      </c>
      <c r="BI1" s="2" t="s">
        <v>239</v>
      </c>
      <c r="BJ1" s="2" t="s">
        <v>241</v>
      </c>
      <c r="BK1" s="2" t="s">
        <v>243</v>
      </c>
      <c r="BL1" s="2" t="s">
        <v>271</v>
      </c>
      <c r="BM1" s="2" t="s">
        <v>272</v>
      </c>
      <c r="BN1" s="2" t="s">
        <v>273</v>
      </c>
      <c r="BO1" s="2" t="s">
        <v>274</v>
      </c>
      <c r="BP1" s="2" t="s">
        <v>247</v>
      </c>
      <c r="BQ1" s="2" t="s">
        <v>275</v>
      </c>
      <c r="BR1" s="2" t="s">
        <v>251</v>
      </c>
    </row>
    <row r="2" spans="1:70" x14ac:dyDescent="0.3">
      <c r="A2" s="2"/>
      <c r="B2" s="2" t="e">
        <f ca="1">IF(INDIRECT(B1)="","",INDIRECT(B1))</f>
        <v>#REF!</v>
      </c>
      <c r="C2" s="2" t="e">
        <f t="shared" ref="C2:BM2" ca="1" si="0">IF(INDIRECT(C1)="","",INDIRECT(C1))</f>
        <v>#REF!</v>
      </c>
      <c r="D2" s="2" t="e">
        <f t="shared" ca="1" si="0"/>
        <v>#REF!</v>
      </c>
      <c r="E2" s="2" t="e">
        <f t="shared" ca="1" si="0"/>
        <v>#REF!</v>
      </c>
      <c r="F2" s="2" t="e">
        <f t="shared" ca="1" si="0"/>
        <v>#REF!</v>
      </c>
      <c r="G2" s="2" t="e">
        <f t="shared" ca="1" si="0"/>
        <v>#REF!</v>
      </c>
      <c r="H2" s="2" t="e">
        <f t="shared" ca="1" si="0"/>
        <v>#REF!</v>
      </c>
      <c r="I2" s="2" t="e">
        <f t="shared" ca="1" si="0"/>
        <v>#REF!</v>
      </c>
      <c r="J2" s="2" t="e">
        <f t="shared" ca="1" si="0"/>
        <v>#REF!</v>
      </c>
      <c r="K2" s="2" t="e">
        <f t="shared" ca="1" si="0"/>
        <v>#REF!</v>
      </c>
      <c r="L2" s="2" t="e">
        <f t="shared" ca="1" si="0"/>
        <v>#REF!</v>
      </c>
      <c r="M2" s="2" t="e">
        <f t="shared" ca="1" si="0"/>
        <v>#REF!</v>
      </c>
      <c r="N2" s="2" t="e">
        <f t="shared" ca="1" si="0"/>
        <v>#REF!</v>
      </c>
      <c r="O2" s="2" t="str">
        <f t="shared" ca="1" si="0"/>
        <v/>
      </c>
      <c r="P2" s="2" t="e">
        <f t="shared" ca="1" si="0"/>
        <v>#REF!</v>
      </c>
      <c r="Q2" s="2" t="e">
        <f t="shared" ca="1" si="0"/>
        <v>#REF!</v>
      </c>
      <c r="R2" s="2" t="e">
        <f t="shared" ca="1" si="0"/>
        <v>#REF!</v>
      </c>
      <c r="S2" s="2" t="e">
        <f t="shared" ca="1" si="0"/>
        <v>#REF!</v>
      </c>
      <c r="T2" s="2" t="e">
        <f t="shared" ca="1" si="0"/>
        <v>#REF!</v>
      </c>
      <c r="U2" s="2" t="e">
        <f t="shared" ca="1" si="0"/>
        <v>#REF!</v>
      </c>
      <c r="V2" s="2" t="e">
        <f t="shared" ca="1" si="0"/>
        <v>#REF!</v>
      </c>
      <c r="W2" s="2" t="e">
        <f t="shared" ca="1" si="0"/>
        <v>#REF!</v>
      </c>
      <c r="X2" s="2" t="e">
        <f t="shared" ca="1" si="0"/>
        <v>#REF!</v>
      </c>
      <c r="Y2" s="2" t="e">
        <f t="shared" ca="1" si="0"/>
        <v>#REF!</v>
      </c>
      <c r="Z2" s="2" t="e">
        <f t="shared" ca="1" si="0"/>
        <v>#REF!</v>
      </c>
      <c r="AA2" s="2" t="e">
        <f t="shared" ca="1" si="0"/>
        <v>#REF!</v>
      </c>
      <c r="AB2" s="2" t="e">
        <f t="shared" ca="1" si="0"/>
        <v>#REF!</v>
      </c>
      <c r="AC2" s="2" t="e">
        <f t="shared" ca="1" si="0"/>
        <v>#REF!</v>
      </c>
      <c r="AD2" s="2" t="e">
        <f t="shared" ca="1" si="0"/>
        <v>#REF!</v>
      </c>
      <c r="AE2" s="2" t="e">
        <f t="shared" ca="1" si="0"/>
        <v>#REF!</v>
      </c>
      <c r="AF2" s="2" t="e">
        <f t="shared" ca="1" si="0"/>
        <v>#REF!</v>
      </c>
      <c r="AG2" s="2" t="e">
        <f t="shared" ca="1" si="0"/>
        <v>#REF!</v>
      </c>
      <c r="AH2" s="2" t="e">
        <f t="shared" ca="1" si="0"/>
        <v>#REF!</v>
      </c>
      <c r="AI2" s="2" t="e">
        <f t="shared" ca="1" si="0"/>
        <v>#REF!</v>
      </c>
      <c r="AJ2" s="2" t="e">
        <f t="shared" ca="1" si="0"/>
        <v>#REF!</v>
      </c>
      <c r="AK2" s="2" t="e">
        <f t="shared" ca="1" si="0"/>
        <v>#REF!</v>
      </c>
      <c r="AL2" s="2" t="e">
        <f t="shared" ca="1" si="0"/>
        <v>#REF!</v>
      </c>
      <c r="AM2" s="2" t="e">
        <f t="shared" ca="1" si="0"/>
        <v>#REF!</v>
      </c>
      <c r="AN2" s="2" t="e">
        <f t="shared" ca="1" si="0"/>
        <v>#REF!</v>
      </c>
      <c r="AO2" s="2" t="e">
        <f t="shared" ca="1" si="0"/>
        <v>#REF!</v>
      </c>
      <c r="AP2" s="2" t="e">
        <f t="shared" ca="1" si="0"/>
        <v>#REF!</v>
      </c>
      <c r="AQ2" s="2" t="e">
        <f t="shared" ca="1" si="0"/>
        <v>#REF!</v>
      </c>
      <c r="AR2" s="2" t="e">
        <f t="shared" ca="1" si="0"/>
        <v>#REF!</v>
      </c>
      <c r="AS2" s="2" t="e">
        <f t="shared" ca="1" si="0"/>
        <v>#REF!</v>
      </c>
      <c r="AT2" s="2" t="e">
        <f t="shared" ca="1" si="0"/>
        <v>#REF!</v>
      </c>
      <c r="AU2" s="2" t="e">
        <f t="shared" ca="1" si="0"/>
        <v>#REF!</v>
      </c>
      <c r="AV2" s="2" t="e">
        <f t="shared" ca="1" si="0"/>
        <v>#REF!</v>
      </c>
      <c r="AW2" s="2" t="e">
        <f t="shared" ca="1" si="0"/>
        <v>#REF!</v>
      </c>
      <c r="AX2" s="2" t="e">
        <f t="shared" ca="1" si="0"/>
        <v>#REF!</v>
      </c>
      <c r="AY2" s="2" t="e">
        <f t="shared" ca="1" si="0"/>
        <v>#REF!</v>
      </c>
      <c r="AZ2" s="2" t="e">
        <f t="shared" ca="1" si="0"/>
        <v>#REF!</v>
      </c>
      <c r="BA2" s="2" t="e">
        <f t="shared" ca="1" si="0"/>
        <v>#REF!</v>
      </c>
      <c r="BB2" s="2" t="e">
        <f t="shared" ca="1" si="0"/>
        <v>#REF!</v>
      </c>
      <c r="BC2" s="2" t="e">
        <f t="shared" ca="1" si="0"/>
        <v>#REF!</v>
      </c>
      <c r="BD2" s="2" t="e">
        <f t="shared" ca="1" si="0"/>
        <v>#REF!</v>
      </c>
      <c r="BE2" s="2" t="e">
        <f t="shared" ca="1" si="0"/>
        <v>#REF!</v>
      </c>
      <c r="BF2" s="2" t="e">
        <f t="shared" ca="1" si="0"/>
        <v>#REF!</v>
      </c>
      <c r="BG2" s="2" t="e">
        <f t="shared" ca="1" si="0"/>
        <v>#REF!</v>
      </c>
      <c r="BH2" s="2" t="e">
        <f t="shared" ca="1" si="0"/>
        <v>#REF!</v>
      </c>
      <c r="BI2" s="2" t="e">
        <f t="shared" ca="1" si="0"/>
        <v>#REF!</v>
      </c>
      <c r="BJ2" s="2" t="e">
        <f t="shared" ca="1" si="0"/>
        <v>#REF!</v>
      </c>
      <c r="BK2" s="2" t="e">
        <f t="shared" ca="1" si="0"/>
        <v>#REF!</v>
      </c>
      <c r="BL2" s="2" t="e">
        <f t="shared" ca="1" si="0"/>
        <v>#REF!</v>
      </c>
      <c r="BM2" s="2" t="e">
        <f t="shared" ca="1" si="0"/>
        <v>#REF!</v>
      </c>
      <c r="BN2" s="2" t="e">
        <f ca="1">IF(INDIRECT(BN1)="","",INDIRECT(BN1))</f>
        <v>#REF!</v>
      </c>
      <c r="BO2" s="2" t="e">
        <f ca="1">IF(INDIRECT(BO1)="","",INDIRECT(BO1))</f>
        <v>#REF!</v>
      </c>
      <c r="BP2" s="2" t="e">
        <f ca="1">IF(INDIRECT(BP1)="","",INDIRECT(BP1))</f>
        <v>#REF!</v>
      </c>
      <c r="BQ2" s="2" t="e">
        <f ca="1">IF(INDIRECT(BQ1)="","",INDIRECT(BQ1))</f>
        <v>#REF!</v>
      </c>
      <c r="BR2" s="2" t="e">
        <f ca="1">IF(INDIRECT(BR1)="","",INDIRECT(BR1))</f>
        <v>#REF!</v>
      </c>
    </row>
  </sheetData>
  <customSheetViews>
    <customSheetView guid="{C1A76199-233B-497C-9C00-16C130202DED}">
      <selection activeCell="E38" sqref="E38"/>
      <pageMargins left="0" right="0" top="0" bottom="0" header="0" footer="0"/>
      <pageSetup orientation="portrait" r:id="rId1"/>
    </customSheetView>
    <customSheetView guid="{77878991-77FD-4E96-AE57-0DDF9D5C91E9}" showPageBreaks="1">
      <selection activeCell="E38" sqref="E38"/>
      <pageMargins left="0" right="0" top="0" bottom="0" header="0" footer="0"/>
      <pageSetup orientation="portrait" r:id="rId2"/>
    </customSheetView>
  </customSheetView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9ECBDB6968F34C9C0172C1D0A614AC" ma:contentTypeVersion="13" ma:contentTypeDescription="Create a new document." ma:contentTypeScope="" ma:versionID="6a187c80f5328cb711c51f84781d0521">
  <xsd:schema xmlns:xsd="http://www.w3.org/2001/XMLSchema" xmlns:xs="http://www.w3.org/2001/XMLSchema" xmlns:p="http://schemas.microsoft.com/office/2006/metadata/properties" xmlns:ns2="8c427e23-b298-40cd-81f3-a7936c3d29d4" xmlns:ns3="32add0a9-924e-4aad-9b26-35149728ff5f" targetNamespace="http://schemas.microsoft.com/office/2006/metadata/properties" ma:root="true" ma:fieldsID="ed91367329f2cbabcb1571996ef1319c" ns2:_="" ns3:_="">
    <xsd:import namespace="8c427e23-b298-40cd-81f3-a7936c3d29d4"/>
    <xsd:import namespace="32add0a9-924e-4aad-9b26-35149728ff5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27e23-b298-40cd-81f3-a7936c3d2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add0a9-924e-4aad-9b26-35149728ff5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5295c17-9e71-457b-90d1-5fe3fdc88ab4}" ma:internalName="TaxCatchAll" ma:showField="CatchAllData" ma:web="32add0a9-924e-4aad-9b26-35149728ff5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2add0a9-924e-4aad-9b26-35149728ff5f">
      <UserInfo>
        <DisplayName/>
        <AccountId xsi:nil="true"/>
        <AccountType/>
      </UserInfo>
    </SharedWithUsers>
    <TaxCatchAll xmlns="32add0a9-924e-4aad-9b26-35149728ff5f" xsi:nil="true"/>
    <lcf76f155ced4ddcb4097134ff3c332f xmlns="8c427e23-b298-40cd-81f3-a7936c3d29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5C1731-2DF7-4CEF-9974-4B2A05E8C5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27e23-b298-40cd-81f3-a7936c3d29d4"/>
    <ds:schemaRef ds:uri="32add0a9-924e-4aad-9b26-35149728ff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E00191-CBCA-461E-ABBB-62F29804FFD3}">
  <ds:schemaRefs>
    <ds:schemaRef ds:uri="http://schemas.microsoft.com/sharepoint/v3/contenttype/forms"/>
  </ds:schemaRefs>
</ds:datastoreItem>
</file>

<file path=customXml/itemProps3.xml><?xml version="1.0" encoding="utf-8"?>
<ds:datastoreItem xmlns:ds="http://schemas.openxmlformats.org/officeDocument/2006/customXml" ds:itemID="{45D99A1A-B982-41CB-8184-4B4D5474CE80}">
  <ds:schemaRefs>
    <ds:schemaRef ds:uri="http://schemas.microsoft.com/office/2006/metadata/properties"/>
    <ds:schemaRef ds:uri="http://schemas.microsoft.com/office/infopath/2007/PartnerControls"/>
    <ds:schemaRef ds:uri="32add0a9-924e-4aad-9b26-35149728ff5f"/>
    <ds:schemaRef ds:uri="8c427e23-b298-40cd-81f3-a7936c3d29d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36</vt:i4>
      </vt:variant>
    </vt:vector>
  </HeadingPairs>
  <TitlesOfParts>
    <vt:vector size="41" baseType="lpstr">
      <vt:lpstr>Instructions-Definitions</vt:lpstr>
      <vt:lpstr>Affidavit</vt:lpstr>
      <vt:lpstr>Lookups</vt:lpstr>
      <vt:lpstr>SchoolFields</vt:lpstr>
      <vt:lpstr>Data</vt:lpstr>
      <vt:lpstr>conPUDContactCons</vt:lpstr>
      <vt:lpstr>dfltAnswerIndicator</vt:lpstr>
      <vt:lpstr>dfltAttach</vt:lpstr>
      <vt:lpstr>dfltBWUnits</vt:lpstr>
      <vt:lpstr>dfltDistrict</vt:lpstr>
      <vt:lpstr>dfltFundingYear</vt:lpstr>
      <vt:lpstr>dfltPurpose</vt:lpstr>
      <vt:lpstr>dfltRFP</vt:lpstr>
      <vt:lpstr>dfltYesNo</vt:lpstr>
      <vt:lpstr>dfltYesNoNA</vt:lpstr>
      <vt:lpstr>ListAffidavit_Purpose</vt:lpstr>
      <vt:lpstr>ListAttachment</vt:lpstr>
      <vt:lpstr>ListBWUnit</vt:lpstr>
      <vt:lpstr>ListDistricts</vt:lpstr>
      <vt:lpstr>ListFundingYear</vt:lpstr>
      <vt:lpstr>ListRFP</vt:lpstr>
      <vt:lpstr>ListYesNo</vt:lpstr>
      <vt:lpstr>ListYesNoNA</vt:lpstr>
      <vt:lpstr>Affidavit!Print_Area</vt:lpstr>
      <vt:lpstr>xAffChange</vt:lpstr>
      <vt:lpstr>xAffFunding</vt:lpstr>
      <vt:lpstr>xAffPre</vt:lpstr>
      <vt:lpstr>xFY16</vt:lpstr>
      <vt:lpstr>xFY17</vt:lpstr>
      <vt:lpstr>xFY18</vt:lpstr>
      <vt:lpstr>xFY19</vt:lpstr>
      <vt:lpstr>xFY20</vt:lpstr>
      <vt:lpstr>xIncl</vt:lpstr>
      <vt:lpstr>xInternetOnly</vt:lpstr>
      <vt:lpstr>xInternetWAN</vt:lpstr>
      <vt:lpstr>xNApp</vt:lpstr>
      <vt:lpstr>xNo</vt:lpstr>
      <vt:lpstr>xNoRFP</vt:lpstr>
      <vt:lpstr>xNSub</vt:lpstr>
      <vt:lpstr>xWANOnly</vt:lpstr>
      <vt:lpstr>xYes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Derrel Fincher</dc:creator>
  <cp:keywords/>
  <dc:description/>
  <cp:lastModifiedBy>Farzad Khalili</cp:lastModifiedBy>
  <cp:revision/>
  <dcterms:created xsi:type="dcterms:W3CDTF">2016-08-07T22:15:10Z</dcterms:created>
  <dcterms:modified xsi:type="dcterms:W3CDTF">2024-03-01T15:29:23Z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0x010100CE9ECBDB6968F34C9C0172C1D0A614AC</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Order">
    <vt:r8>21543600</vt:r8>
  </property>
  <property fmtid="{D5CDD505-2E9C-101B-9397-08002B2CF9AE}" pid="8" name="MediaServiceImageTags">
    <vt:lpwstr/>
  </property>
</Properties>
</file>