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Utilization\Dental\Dental Fee Schedules\Dental Fee Schedules for Web\Fee Schedules\"/>
    </mc:Choice>
  </mc:AlternateContent>
  <xr:revisionPtr revIDLastSave="0" documentId="13_ncr:1_{EA3D6E4A-5151-4255-B46B-48B850B703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tal Fee Schedule 1-01-2026" sheetId="3" r:id="rId1"/>
    <sheet name="Dental Fee Schedule 10-01" sheetId="1" state="hidden" r:id="rId2"/>
    <sheet name="Dental Calculator" sheetId="2" state="hidden" r:id="rId3"/>
    <sheet name="XRVD26" sheetId="6" state="hidden" r:id="rId4"/>
    <sheet name="Coverage Comparison" sheetId="5" state="hidden" r:id="rId5"/>
  </sheets>
  <definedNames>
    <definedName name="_xlnm._FilterDatabase" localSheetId="1" hidden="1">'Dental Fee Schedule 10-01'!$B$2:$I$319</definedName>
    <definedName name="_xlnm._FilterDatabase" localSheetId="0" hidden="1">'Dental Fee Schedule 1-01-2026'!$B$2:$I$326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6" i="3" l="1"/>
  <c r="D315" i="3"/>
  <c r="D314" i="3"/>
  <c r="D313" i="3"/>
  <c r="D345" i="2"/>
  <c r="C345" i="2"/>
  <c r="D344" i="2"/>
  <c r="C344" i="2"/>
  <c r="D343" i="2"/>
  <c r="C343" i="2"/>
  <c r="D342" i="2"/>
  <c r="C342" i="2"/>
  <c r="G345" i="2"/>
  <c r="G344" i="2"/>
  <c r="G343" i="2"/>
  <c r="G342" i="2"/>
  <c r="G341" i="2"/>
  <c r="H341" i="2" s="1"/>
  <c r="G340" i="2"/>
  <c r="G339" i="2"/>
  <c r="H339" i="2" s="1"/>
  <c r="G338" i="2"/>
  <c r="G335" i="2"/>
  <c r="G334" i="2"/>
  <c r="G333" i="2"/>
  <c r="G332" i="2"/>
  <c r="G331" i="2"/>
  <c r="G330" i="2"/>
  <c r="G329" i="2"/>
  <c r="G328" i="2"/>
  <c r="H328" i="2" s="1"/>
  <c r="G327" i="2"/>
  <c r="H327" i="2" s="1"/>
  <c r="G326" i="2"/>
  <c r="G325" i="2"/>
  <c r="G324" i="2"/>
  <c r="G323" i="2"/>
  <c r="G322" i="2"/>
  <c r="G321" i="2"/>
  <c r="G320" i="2"/>
  <c r="H320" i="2" s="1"/>
  <c r="G319" i="2"/>
  <c r="G318" i="2"/>
  <c r="G317" i="2"/>
  <c r="G316" i="2"/>
  <c r="G315" i="2"/>
  <c r="G314" i="2"/>
  <c r="G313" i="2"/>
  <c r="G312" i="2"/>
  <c r="H312" i="2" s="1"/>
  <c r="G311" i="2"/>
  <c r="H311" i="2" s="1"/>
  <c r="G310" i="2"/>
  <c r="G309" i="2"/>
  <c r="G308" i="2"/>
  <c r="G307" i="2"/>
  <c r="G306" i="2"/>
  <c r="G305" i="2"/>
  <c r="G304" i="2"/>
  <c r="H304" i="2" s="1"/>
  <c r="G303" i="2"/>
  <c r="G302" i="2"/>
  <c r="G301" i="2"/>
  <c r="G300" i="2"/>
  <c r="G299" i="2"/>
  <c r="G298" i="2"/>
  <c r="G297" i="2"/>
  <c r="G296" i="2"/>
  <c r="H296" i="2" s="1"/>
  <c r="G295" i="2"/>
  <c r="H295" i="2" s="1"/>
  <c r="G294" i="2"/>
  <c r="G293" i="2"/>
  <c r="G292" i="2"/>
  <c r="G291" i="2"/>
  <c r="G290" i="2"/>
  <c r="G289" i="2"/>
  <c r="G288" i="2"/>
  <c r="H288" i="2" s="1"/>
  <c r="G287" i="2"/>
  <c r="G286" i="2"/>
  <c r="G285" i="2"/>
  <c r="G284" i="2"/>
  <c r="G283" i="2"/>
  <c r="G282" i="2"/>
  <c r="G281" i="2"/>
  <c r="G280" i="2"/>
  <c r="H280" i="2" s="1"/>
  <c r="G279" i="2"/>
  <c r="H279" i="2" s="1"/>
  <c r="G278" i="2"/>
  <c r="G277" i="2"/>
  <c r="G276" i="2"/>
  <c r="G275" i="2"/>
  <c r="G274" i="2"/>
  <c r="G273" i="2"/>
  <c r="G272" i="2"/>
  <c r="H272" i="2" s="1"/>
  <c r="G271" i="2"/>
  <c r="G270" i="2"/>
  <c r="G269" i="2"/>
  <c r="G268" i="2"/>
  <c r="G267" i="2"/>
  <c r="G266" i="2"/>
  <c r="G265" i="2"/>
  <c r="G264" i="2"/>
  <c r="H264" i="2" s="1"/>
  <c r="G263" i="2"/>
  <c r="H263" i="2" s="1"/>
  <c r="G262" i="2"/>
  <c r="G261" i="2"/>
  <c r="G260" i="2"/>
  <c r="G259" i="2"/>
  <c r="G258" i="2"/>
  <c r="G257" i="2"/>
  <c r="G256" i="2"/>
  <c r="H256" i="2" s="1"/>
  <c r="G255" i="2"/>
  <c r="G254" i="2"/>
  <c r="G253" i="2"/>
  <c r="G252" i="2"/>
  <c r="G251" i="2"/>
  <c r="G250" i="2"/>
  <c r="G249" i="2"/>
  <c r="G248" i="2"/>
  <c r="H248" i="2" s="1"/>
  <c r="G247" i="2"/>
  <c r="H247" i="2" s="1"/>
  <c r="G246" i="2"/>
  <c r="G245" i="2"/>
  <c r="G244" i="2"/>
  <c r="G243" i="2"/>
  <c r="G242" i="2"/>
  <c r="G241" i="2"/>
  <c r="G240" i="2"/>
  <c r="H240" i="2" s="1"/>
  <c r="G239" i="2"/>
  <c r="G238" i="2"/>
  <c r="G237" i="2"/>
  <c r="G236" i="2"/>
  <c r="G235" i="2"/>
  <c r="G234" i="2"/>
  <c r="G233" i="2"/>
  <c r="G232" i="2"/>
  <c r="H232" i="2" s="1"/>
  <c r="G231" i="2"/>
  <c r="H231" i="2" s="1"/>
  <c r="G230" i="2"/>
  <c r="G229" i="2"/>
  <c r="G228" i="2"/>
  <c r="G227" i="2"/>
  <c r="G226" i="2"/>
  <c r="G225" i="2"/>
  <c r="G224" i="2"/>
  <c r="H224" i="2" s="1"/>
  <c r="G223" i="2"/>
  <c r="G222" i="2"/>
  <c r="G221" i="2"/>
  <c r="G220" i="2"/>
  <c r="G219" i="2"/>
  <c r="G218" i="2"/>
  <c r="G217" i="2"/>
  <c r="G216" i="2"/>
  <c r="H216" i="2" s="1"/>
  <c r="G215" i="2"/>
  <c r="H215" i="2" s="1"/>
  <c r="G214" i="2"/>
  <c r="G213" i="2"/>
  <c r="G212" i="2"/>
  <c r="G211" i="2"/>
  <c r="G210" i="2"/>
  <c r="G209" i="2"/>
  <c r="G208" i="2"/>
  <c r="H208" i="2" s="1"/>
  <c r="G207" i="2"/>
  <c r="G206" i="2"/>
  <c r="G205" i="2"/>
  <c r="G204" i="2"/>
  <c r="G203" i="2"/>
  <c r="G202" i="2"/>
  <c r="G201" i="2"/>
  <c r="G200" i="2"/>
  <c r="H200" i="2" s="1"/>
  <c r="G199" i="2"/>
  <c r="H199" i="2" s="1"/>
  <c r="G198" i="2"/>
  <c r="G197" i="2"/>
  <c r="G196" i="2"/>
  <c r="G195" i="2"/>
  <c r="G194" i="2"/>
  <c r="G193" i="2"/>
  <c r="H193" i="2" s="1"/>
  <c r="G192" i="2"/>
  <c r="H192" i="2" s="1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H177" i="2" s="1"/>
  <c r="G176" i="2"/>
  <c r="H176" i="2" s="1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H161" i="2" s="1"/>
  <c r="G160" i="2"/>
  <c r="H160" i="2" s="1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H145" i="2" s="1"/>
  <c r="G144" i="2"/>
  <c r="H144" i="2" s="1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H129" i="2" s="1"/>
  <c r="G128" i="2"/>
  <c r="H128" i="2" s="1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H113" i="2" s="1"/>
  <c r="G112" i="2"/>
  <c r="H112" i="2" s="1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H97" i="2" s="1"/>
  <c r="G96" i="2"/>
  <c r="H96" i="2" s="1"/>
  <c r="G95" i="2"/>
  <c r="G94" i="2"/>
  <c r="G93" i="2"/>
  <c r="G92" i="2"/>
  <c r="G91" i="2"/>
  <c r="G90" i="2"/>
  <c r="G89" i="2"/>
  <c r="G88" i="2"/>
  <c r="G87" i="2"/>
  <c r="G86" i="2"/>
  <c r="H86" i="2" s="1"/>
  <c r="G85" i="2"/>
  <c r="H85" i="2" s="1"/>
  <c r="G84" i="2"/>
  <c r="H84" i="2" s="1"/>
  <c r="G83" i="2"/>
  <c r="H83" i="2" s="1"/>
  <c r="G82" i="2"/>
  <c r="H82" i="2" s="1"/>
  <c r="G81" i="2"/>
  <c r="H81" i="2" s="1"/>
  <c r="G80" i="2"/>
  <c r="H80" i="2" s="1"/>
  <c r="G79" i="2"/>
  <c r="G78" i="2"/>
  <c r="G77" i="2"/>
  <c r="G76" i="2"/>
  <c r="G75" i="2"/>
  <c r="G74" i="2"/>
  <c r="G73" i="2"/>
  <c r="G72" i="2"/>
  <c r="G71" i="2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G62" i="2"/>
  <c r="G61" i="2"/>
  <c r="G60" i="2"/>
  <c r="G59" i="2"/>
  <c r="G58" i="2"/>
  <c r="G57" i="2"/>
  <c r="G56" i="2"/>
  <c r="G55" i="2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G46" i="2"/>
  <c r="G45" i="2"/>
  <c r="G44" i="2"/>
  <c r="G43" i="2"/>
  <c r="G42" i="2"/>
  <c r="G41" i="2"/>
  <c r="G40" i="2"/>
  <c r="G39" i="2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G30" i="2"/>
  <c r="G29" i="2"/>
  <c r="G28" i="2"/>
  <c r="G27" i="2"/>
  <c r="G26" i="2"/>
  <c r="G25" i="2"/>
  <c r="G24" i="2"/>
  <c r="G23" i="2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G15" i="2"/>
  <c r="G14" i="2"/>
  <c r="G13" i="2"/>
  <c r="G12" i="2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D214" i="3"/>
  <c r="D83" i="3"/>
  <c r="E335" i="3"/>
  <c r="E334" i="3"/>
  <c r="E333" i="3"/>
  <c r="E332" i="3"/>
  <c r="E331" i="3"/>
  <c r="E330" i="3"/>
  <c r="E329" i="3"/>
  <c r="D335" i="3"/>
  <c r="D334" i="3"/>
  <c r="D333" i="3"/>
  <c r="D332" i="3"/>
  <c r="D331" i="3"/>
  <c r="D330" i="3"/>
  <c r="D329" i="3"/>
  <c r="E311" i="3"/>
  <c r="E310" i="3"/>
  <c r="E234" i="3"/>
  <c r="E233" i="3"/>
  <c r="E232" i="3"/>
  <c r="E224" i="3"/>
  <c r="E223" i="3"/>
  <c r="E222" i="3"/>
  <c r="E217" i="3"/>
  <c r="E209" i="3"/>
  <c r="E208" i="3"/>
  <c r="E207" i="3"/>
  <c r="E206" i="3"/>
  <c r="E205" i="3"/>
  <c r="E204" i="3"/>
  <c r="E203" i="3"/>
  <c r="E202" i="3"/>
  <c r="E201" i="3"/>
  <c r="E191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58" i="3"/>
  <c r="E57" i="3"/>
  <c r="E56" i="3"/>
  <c r="E55" i="3"/>
  <c r="E53" i="3"/>
  <c r="E52" i="3"/>
  <c r="E51" i="3"/>
  <c r="E50" i="3"/>
  <c r="E49" i="3"/>
  <c r="E48" i="3"/>
  <c r="E47" i="3"/>
  <c r="E46" i="3"/>
  <c r="E30" i="3"/>
  <c r="E28" i="3"/>
  <c r="E26" i="3"/>
  <c r="E17" i="3"/>
  <c r="E13" i="3"/>
  <c r="E12" i="3"/>
  <c r="E9" i="3"/>
  <c r="E8" i="3"/>
  <c r="E7" i="3"/>
  <c r="E6" i="3"/>
  <c r="E4" i="3"/>
  <c r="E3" i="3"/>
  <c r="D325" i="3"/>
  <c r="D324" i="3"/>
  <c r="D323" i="3"/>
  <c r="D322" i="3"/>
  <c r="D321" i="3"/>
  <c r="D319" i="3"/>
  <c r="D318" i="3"/>
  <c r="D317" i="3"/>
  <c r="D312" i="3"/>
  <c r="D311" i="3"/>
  <c r="D310" i="3"/>
  <c r="D309" i="3"/>
  <c r="D308" i="3"/>
  <c r="D306" i="3"/>
  <c r="D305" i="3"/>
  <c r="D303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161" i="3"/>
  <c r="C56" i="2"/>
  <c r="D56" i="2"/>
  <c r="D55" i="2"/>
  <c r="C55" i="2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339" i="2"/>
  <c r="D339" i="2"/>
  <c r="C340" i="2"/>
  <c r="D340" i="2"/>
  <c r="C341" i="2"/>
  <c r="D341" i="2"/>
  <c r="D338" i="2"/>
  <c r="C338" i="2"/>
  <c r="H338" i="2"/>
  <c r="H340" i="2"/>
  <c r="H12" i="2"/>
  <c r="H13" i="2"/>
  <c r="H14" i="2"/>
  <c r="H15" i="2"/>
  <c r="H16" i="2"/>
  <c r="H23" i="2"/>
  <c r="H24" i="2"/>
  <c r="H25" i="2"/>
  <c r="H26" i="2"/>
  <c r="H27" i="2"/>
  <c r="H28" i="2"/>
  <c r="H29" i="2"/>
  <c r="H30" i="2"/>
  <c r="H31" i="2"/>
  <c r="H39" i="2"/>
  <c r="H40" i="2"/>
  <c r="H41" i="2"/>
  <c r="H42" i="2"/>
  <c r="H43" i="2"/>
  <c r="H44" i="2"/>
  <c r="H45" i="2"/>
  <c r="H46" i="2"/>
  <c r="H47" i="2"/>
  <c r="H55" i="2"/>
  <c r="H56" i="2"/>
  <c r="H57" i="2"/>
  <c r="H58" i="2"/>
  <c r="H59" i="2"/>
  <c r="H60" i="2"/>
  <c r="H61" i="2"/>
  <c r="H62" i="2"/>
  <c r="H63" i="2"/>
  <c r="H71" i="2"/>
  <c r="H72" i="2"/>
  <c r="H73" i="2"/>
  <c r="H74" i="2"/>
  <c r="H75" i="2"/>
  <c r="H76" i="2"/>
  <c r="H77" i="2"/>
  <c r="H78" i="2"/>
  <c r="H79" i="2"/>
  <c r="H87" i="2"/>
  <c r="H88" i="2"/>
  <c r="H89" i="2"/>
  <c r="H90" i="2"/>
  <c r="H91" i="2"/>
  <c r="H92" i="2"/>
  <c r="H93" i="2"/>
  <c r="H94" i="2"/>
  <c r="H95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8" i="2"/>
  <c r="H180" i="2"/>
  <c r="H181" i="2"/>
  <c r="H182" i="2"/>
  <c r="H183" i="2"/>
  <c r="H184" i="2"/>
  <c r="H185" i="2"/>
  <c r="H186" i="2"/>
  <c r="H187" i="2"/>
  <c r="H188" i="2"/>
  <c r="H189" i="2"/>
  <c r="H190" i="2"/>
  <c r="H194" i="2"/>
  <c r="H195" i="2"/>
  <c r="H198" i="2"/>
  <c r="H201" i="2"/>
  <c r="H202" i="2"/>
  <c r="H203" i="2"/>
  <c r="H204" i="2"/>
  <c r="H205" i="2"/>
  <c r="H206" i="2"/>
  <c r="H207" i="2"/>
  <c r="H209" i="2"/>
  <c r="H210" i="2"/>
  <c r="H211" i="2"/>
  <c r="H212" i="2"/>
  <c r="H213" i="2"/>
  <c r="H214" i="2"/>
  <c r="H217" i="2"/>
  <c r="H218" i="2"/>
  <c r="H219" i="2"/>
  <c r="H220" i="2"/>
  <c r="H221" i="2"/>
  <c r="H222" i="2"/>
  <c r="H223" i="2"/>
  <c r="H225" i="2"/>
  <c r="H226" i="2"/>
  <c r="H227" i="2"/>
  <c r="H228" i="2"/>
  <c r="H229" i="2"/>
  <c r="H230" i="2"/>
  <c r="H233" i="2"/>
  <c r="H234" i="2"/>
  <c r="H235" i="2"/>
  <c r="H236" i="2"/>
  <c r="H237" i="2"/>
  <c r="H238" i="2"/>
  <c r="H239" i="2"/>
  <c r="H241" i="2"/>
  <c r="H242" i="2"/>
  <c r="H243" i="2"/>
  <c r="H244" i="2"/>
  <c r="H245" i="2"/>
  <c r="H246" i="2"/>
  <c r="H249" i="2"/>
  <c r="H250" i="2"/>
  <c r="H251" i="2"/>
  <c r="H252" i="2"/>
  <c r="H253" i="2"/>
  <c r="H254" i="2"/>
  <c r="H255" i="2"/>
  <c r="H257" i="2"/>
  <c r="H258" i="2"/>
  <c r="H259" i="2"/>
  <c r="H260" i="2"/>
  <c r="H261" i="2"/>
  <c r="H262" i="2"/>
  <c r="H265" i="2"/>
  <c r="H266" i="2"/>
  <c r="H267" i="2"/>
  <c r="H268" i="2"/>
  <c r="H269" i="2"/>
  <c r="H270" i="2"/>
  <c r="H271" i="2"/>
  <c r="H273" i="2"/>
  <c r="H274" i="2"/>
  <c r="H275" i="2"/>
  <c r="H276" i="2"/>
  <c r="H277" i="2"/>
  <c r="H278" i="2"/>
  <c r="H281" i="2"/>
  <c r="H282" i="2"/>
  <c r="H283" i="2"/>
  <c r="H284" i="2"/>
  <c r="H285" i="2"/>
  <c r="H286" i="2"/>
  <c r="H287" i="2"/>
  <c r="H289" i="2"/>
  <c r="H290" i="2"/>
  <c r="H291" i="2"/>
  <c r="H292" i="2"/>
  <c r="H293" i="2"/>
  <c r="H294" i="2"/>
  <c r="H297" i="2"/>
  <c r="H298" i="2"/>
  <c r="H299" i="2"/>
  <c r="H300" i="2"/>
  <c r="H301" i="2"/>
  <c r="H302" i="2"/>
  <c r="H303" i="2"/>
  <c r="H305" i="2"/>
  <c r="H306" i="2"/>
  <c r="H307" i="2"/>
  <c r="H308" i="2"/>
  <c r="H309" i="2"/>
  <c r="H310" i="2"/>
  <c r="H313" i="2"/>
  <c r="H315" i="2"/>
  <c r="H316" i="2"/>
  <c r="H317" i="2"/>
  <c r="H318" i="2"/>
  <c r="H319" i="2"/>
  <c r="H321" i="2"/>
  <c r="H322" i="2"/>
  <c r="H323" i="2"/>
  <c r="H324" i="2"/>
  <c r="H325" i="2"/>
  <c r="H326" i="2"/>
  <c r="H329" i="2"/>
  <c r="H330" i="2"/>
  <c r="H331" i="2"/>
  <c r="H332" i="2"/>
  <c r="H333" i="2"/>
  <c r="H334" i="2"/>
  <c r="H335" i="2"/>
  <c r="H4" i="2"/>
  <c r="C201" i="2" l="1"/>
  <c r="D201" i="2"/>
  <c r="C327" i="2" l="1"/>
  <c r="D327" i="2"/>
  <c r="C321" i="2"/>
  <c r="D321" i="2"/>
  <c r="C222" i="2"/>
  <c r="D222" i="2"/>
  <c r="C219" i="2"/>
  <c r="D219" i="2"/>
  <c r="C171" i="2"/>
  <c r="D171" i="2"/>
  <c r="C33" i="2"/>
  <c r="D33" i="2"/>
  <c r="B314" i="2" l="1"/>
  <c r="C42" i="2"/>
  <c r="D42" i="2"/>
  <c r="D142" i="2"/>
  <c r="D141" i="2"/>
  <c r="C314" i="2" l="1"/>
  <c r="H314" i="2"/>
  <c r="C141" i="2"/>
  <c r="C142" i="2"/>
  <c r="B179" i="2"/>
  <c r="B191" i="2"/>
  <c r="B196" i="2"/>
  <c r="B197" i="2"/>
  <c r="C318" i="2"/>
  <c r="C108" i="2"/>
  <c r="D10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1" i="1" s="1"/>
  <c r="D25" i="2"/>
  <c r="D26" i="2"/>
  <c r="D27" i="2"/>
  <c r="D28" i="2"/>
  <c r="D29" i="2"/>
  <c r="D30" i="2"/>
  <c r="D27" i="1" s="1"/>
  <c r="D31" i="2"/>
  <c r="D32" i="2"/>
  <c r="D34" i="2"/>
  <c r="D35" i="2"/>
  <c r="D36" i="2"/>
  <c r="D32" i="1" s="1"/>
  <c r="D37" i="2"/>
  <c r="D38" i="2"/>
  <c r="D39" i="2"/>
  <c r="D40" i="2"/>
  <c r="D41" i="2"/>
  <c r="D43" i="2"/>
  <c r="D44" i="2"/>
  <c r="D45" i="2"/>
  <c r="D40" i="1" s="1"/>
  <c r="D46" i="2"/>
  <c r="D47" i="2"/>
  <c r="D48" i="2"/>
  <c r="D49" i="2"/>
  <c r="D50" i="2"/>
  <c r="D51" i="2"/>
  <c r="D52" i="2"/>
  <c r="D53" i="2"/>
  <c r="D48" i="1" s="1"/>
  <c r="D54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66" i="1" s="1"/>
  <c r="D74" i="2"/>
  <c r="D75" i="2"/>
  <c r="D76" i="2"/>
  <c r="D77" i="2"/>
  <c r="D78" i="2"/>
  <c r="D79" i="2"/>
  <c r="D80" i="2"/>
  <c r="D81" i="2"/>
  <c r="D74" i="1" s="1"/>
  <c r="D82" i="2"/>
  <c r="D83" i="2"/>
  <c r="D84" i="2"/>
  <c r="D85" i="2"/>
  <c r="D86" i="2"/>
  <c r="D87" i="2"/>
  <c r="D88" i="2"/>
  <c r="D89" i="2"/>
  <c r="D82" i="1" s="1"/>
  <c r="D90" i="2"/>
  <c r="D91" i="2"/>
  <c r="D92" i="2"/>
  <c r="D93" i="2"/>
  <c r="D94" i="2"/>
  <c r="D95" i="2"/>
  <c r="D96" i="2"/>
  <c r="D97" i="2"/>
  <c r="D98" i="2"/>
  <c r="D90" i="1" s="1"/>
  <c r="D99" i="2"/>
  <c r="D100" i="2"/>
  <c r="D101" i="2"/>
  <c r="D102" i="2"/>
  <c r="D103" i="2"/>
  <c r="D104" i="2"/>
  <c r="D105" i="2"/>
  <c r="D106" i="2"/>
  <c r="D107" i="2"/>
  <c r="D98" i="1" s="1"/>
  <c r="D109" i="2"/>
  <c r="D110" i="2"/>
  <c r="D111" i="2"/>
  <c r="D112" i="2"/>
  <c r="D113" i="2"/>
  <c r="D114" i="2"/>
  <c r="D115" i="2"/>
  <c r="D106" i="1" s="1"/>
  <c r="D116" i="2"/>
  <c r="D117" i="2"/>
  <c r="D118" i="2"/>
  <c r="D119" i="2"/>
  <c r="D120" i="2"/>
  <c r="D121" i="2"/>
  <c r="D122" i="2"/>
  <c r="D123" i="2"/>
  <c r="D114" i="1" s="1"/>
  <c r="D124" i="2"/>
  <c r="D125" i="2"/>
  <c r="D126" i="2"/>
  <c r="D127" i="2"/>
  <c r="D118" i="1" s="1"/>
  <c r="D128" i="2"/>
  <c r="D129" i="2"/>
  <c r="D130" i="2"/>
  <c r="D131" i="2"/>
  <c r="D122" i="1" s="1"/>
  <c r="D132" i="2"/>
  <c r="D133" i="2"/>
  <c r="D134" i="2"/>
  <c r="D135" i="2"/>
  <c r="D126" i="1" s="1"/>
  <c r="D136" i="2"/>
  <c r="D137" i="2"/>
  <c r="D138" i="2"/>
  <c r="D139" i="2"/>
  <c r="D130" i="1" s="1"/>
  <c r="D140" i="2"/>
  <c r="D143" i="2"/>
  <c r="D144" i="2"/>
  <c r="D145" i="2"/>
  <c r="D134" i="1" s="1"/>
  <c r="D146" i="2"/>
  <c r="D147" i="2"/>
  <c r="D148" i="2"/>
  <c r="D149" i="2"/>
  <c r="D138" i="1" s="1"/>
  <c r="D150" i="2"/>
  <c r="D151" i="2"/>
  <c r="D152" i="2"/>
  <c r="D153" i="2"/>
  <c r="D142" i="1" s="1"/>
  <c r="D154" i="2"/>
  <c r="D155" i="2"/>
  <c r="D156" i="2"/>
  <c r="D157" i="2"/>
  <c r="D158" i="2"/>
  <c r="D159" i="2"/>
  <c r="D160" i="2"/>
  <c r="D161" i="2"/>
  <c r="D150" i="1" s="1"/>
  <c r="D162" i="2"/>
  <c r="D163" i="2"/>
  <c r="D164" i="2"/>
  <c r="D165" i="2"/>
  <c r="D166" i="2"/>
  <c r="D167" i="2"/>
  <c r="D168" i="2"/>
  <c r="D169" i="2"/>
  <c r="D158" i="1" s="1"/>
  <c r="D170" i="2"/>
  <c r="D172" i="2"/>
  <c r="D173" i="2"/>
  <c r="D174" i="2"/>
  <c r="D175" i="2"/>
  <c r="D176" i="2"/>
  <c r="D177" i="2"/>
  <c r="D165" i="1" s="1"/>
  <c r="D178" i="2"/>
  <c r="D180" i="2"/>
  <c r="D181" i="2"/>
  <c r="D182" i="2"/>
  <c r="D183" i="2"/>
  <c r="D184" i="2"/>
  <c r="D185" i="2"/>
  <c r="D173" i="1" s="1"/>
  <c r="D186" i="2"/>
  <c r="D187" i="2"/>
  <c r="D188" i="2"/>
  <c r="D189" i="2"/>
  <c r="D190" i="2"/>
  <c r="D192" i="2"/>
  <c r="D193" i="2"/>
  <c r="D181" i="1" s="1"/>
  <c r="D194" i="2"/>
  <c r="D195" i="2"/>
  <c r="D198" i="2"/>
  <c r="D199" i="2"/>
  <c r="D200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01" i="1" s="1"/>
  <c r="D215" i="2"/>
  <c r="D216" i="2"/>
  <c r="D217" i="2"/>
  <c r="D218" i="2"/>
  <c r="D205" i="1" s="1"/>
  <c r="D220" i="2"/>
  <c r="D221" i="2"/>
  <c r="D223" i="2"/>
  <c r="D224" i="2"/>
  <c r="D225" i="2"/>
  <c r="D226" i="2"/>
  <c r="D227" i="2"/>
  <c r="D228" i="2"/>
  <c r="D229" i="2"/>
  <c r="D230" i="2"/>
  <c r="D231" i="2"/>
  <c r="D232" i="2"/>
  <c r="D233" i="2"/>
  <c r="D218" i="1" s="1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5" i="2"/>
  <c r="D316" i="2"/>
  <c r="D317" i="2"/>
  <c r="D318" i="2"/>
  <c r="D304" i="1" s="1"/>
  <c r="D319" i="2"/>
  <c r="D320" i="2"/>
  <c r="D322" i="2"/>
  <c r="D323" i="2"/>
  <c r="D324" i="2"/>
  <c r="D325" i="2"/>
  <c r="D326" i="2"/>
  <c r="D328" i="2"/>
  <c r="D329" i="2"/>
  <c r="D330" i="2"/>
  <c r="D331" i="2"/>
  <c r="D332" i="2"/>
  <c r="D333" i="2"/>
  <c r="D334" i="2"/>
  <c r="D335" i="2"/>
  <c r="D4" i="2"/>
  <c r="D3" i="3" s="1"/>
  <c r="C5" i="2"/>
  <c r="C6" i="2"/>
  <c r="C7" i="2"/>
  <c r="C8" i="2"/>
  <c r="C9" i="2"/>
  <c r="C10" i="2"/>
  <c r="C11" i="2"/>
  <c r="C12" i="2"/>
  <c r="C13" i="2"/>
  <c r="C14" i="2"/>
  <c r="C15" i="2"/>
  <c r="E13" i="1" s="1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4" i="2"/>
  <c r="C35" i="2"/>
  <c r="C36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C51" i="2"/>
  <c r="E46" i="1" s="1"/>
  <c r="C52" i="2"/>
  <c r="C53" i="2"/>
  <c r="C54" i="2"/>
  <c r="C57" i="2"/>
  <c r="C58" i="2"/>
  <c r="C59" i="2"/>
  <c r="C60" i="2"/>
  <c r="E55" i="1" s="1"/>
  <c r="C61" i="2"/>
  <c r="C62" i="2"/>
  <c r="C63" i="2"/>
  <c r="C64" i="2"/>
  <c r="C65" i="2"/>
  <c r="E51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E118" i="1" s="1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8" i="2"/>
  <c r="C199" i="2"/>
  <c r="C200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20" i="2"/>
  <c r="C221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E229" i="1" s="1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5" i="2"/>
  <c r="C316" i="2"/>
  <c r="C317" i="2"/>
  <c r="C319" i="2"/>
  <c r="C320" i="2"/>
  <c r="C322" i="2"/>
  <c r="C323" i="2"/>
  <c r="C324" i="2"/>
  <c r="C325" i="2"/>
  <c r="C326" i="2"/>
  <c r="C328" i="2"/>
  <c r="C329" i="2"/>
  <c r="C330" i="2"/>
  <c r="C331" i="2"/>
  <c r="C332" i="2"/>
  <c r="C333" i="2"/>
  <c r="C334" i="2"/>
  <c r="C335" i="2"/>
  <c r="C4" i="2"/>
  <c r="D14" i="1" l="1"/>
  <c r="D7" i="1"/>
  <c r="D10" i="1"/>
  <c r="D197" i="2"/>
  <c r="H197" i="2"/>
  <c r="D196" i="2"/>
  <c r="H196" i="2"/>
  <c r="D191" i="2"/>
  <c r="H191" i="2"/>
  <c r="D179" i="2"/>
  <c r="H179" i="2"/>
  <c r="D60" i="1"/>
  <c r="D51" i="1"/>
  <c r="D50" i="1"/>
  <c r="C196" i="2"/>
  <c r="D306" i="1"/>
  <c r="D243" i="1"/>
  <c r="D174" i="1"/>
  <c r="D146" i="1"/>
  <c r="D297" i="1"/>
  <c r="D251" i="1"/>
  <c r="D182" i="1"/>
  <c r="D195" i="1"/>
  <c r="D259" i="1"/>
  <c r="D41" i="1"/>
  <c r="E158" i="1"/>
  <c r="D203" i="1"/>
  <c r="D267" i="1"/>
  <c r="D211" i="1"/>
  <c r="D275" i="1"/>
  <c r="D59" i="1"/>
  <c r="D219" i="1"/>
  <c r="D283" i="1"/>
  <c r="D69" i="1"/>
  <c r="D227" i="1"/>
  <c r="D291" i="1"/>
  <c r="D81" i="1"/>
  <c r="D315" i="1"/>
  <c r="D235" i="1"/>
  <c r="D166" i="1"/>
  <c r="D102" i="1"/>
  <c r="D185" i="1"/>
  <c r="D123" i="1"/>
  <c r="E201" i="1"/>
  <c r="C197" i="2"/>
  <c r="E153" i="1"/>
  <c r="E145" i="1"/>
  <c r="E137" i="1"/>
  <c r="E129" i="1"/>
  <c r="E121" i="1"/>
  <c r="E60" i="1"/>
  <c r="E52" i="1"/>
  <c r="F44" i="1"/>
  <c r="E44" i="1"/>
  <c r="F13" i="1"/>
  <c r="E6" i="1"/>
  <c r="D83" i="1"/>
  <c r="D37" i="1"/>
  <c r="D29" i="1"/>
  <c r="D314" i="1"/>
  <c r="D305" i="1"/>
  <c r="D298" i="1"/>
  <c r="D196" i="1"/>
  <c r="D204" i="1"/>
  <c r="D212" i="1"/>
  <c r="D220" i="1"/>
  <c r="D228" i="1"/>
  <c r="D236" i="1"/>
  <c r="D244" i="1"/>
  <c r="D252" i="1"/>
  <c r="D260" i="1"/>
  <c r="D268" i="1"/>
  <c r="D276" i="1"/>
  <c r="D284" i="1"/>
  <c r="D292" i="1"/>
  <c r="D175" i="1"/>
  <c r="D183" i="1"/>
  <c r="D42" i="1"/>
  <c r="D61" i="1"/>
  <c r="D70" i="1"/>
  <c r="D85" i="1"/>
  <c r="D105" i="1"/>
  <c r="D154" i="1"/>
  <c r="E49" i="1"/>
  <c r="E204" i="1"/>
  <c r="D155" i="1"/>
  <c r="D139" i="1"/>
  <c r="D107" i="1"/>
  <c r="D91" i="1"/>
  <c r="D84" i="1"/>
  <c r="D76" i="1"/>
  <c r="D68" i="1"/>
  <c r="D38" i="1"/>
  <c r="E152" i="1"/>
  <c r="E136" i="1"/>
  <c r="E120" i="1"/>
  <c r="E59" i="1"/>
  <c r="D153" i="1"/>
  <c r="D145" i="1"/>
  <c r="D137" i="1"/>
  <c r="D129" i="1"/>
  <c r="D121" i="1"/>
  <c r="D52" i="1"/>
  <c r="D44" i="1"/>
  <c r="D20" i="1"/>
  <c r="D6" i="1"/>
  <c r="D313" i="1"/>
  <c r="D302" i="1"/>
  <c r="D189" i="1"/>
  <c r="D197" i="1"/>
  <c r="D213" i="1"/>
  <c r="D221" i="1"/>
  <c r="D229" i="1"/>
  <c r="D237" i="1"/>
  <c r="D245" i="1"/>
  <c r="D253" i="1"/>
  <c r="D261" i="1"/>
  <c r="D269" i="1"/>
  <c r="D277" i="1"/>
  <c r="D285" i="1"/>
  <c r="D293" i="1"/>
  <c r="D168" i="1"/>
  <c r="D176" i="1"/>
  <c r="D184" i="1"/>
  <c r="D43" i="1"/>
  <c r="D53" i="1"/>
  <c r="D62" i="1"/>
  <c r="D72" i="1"/>
  <c r="D86" i="1"/>
  <c r="D110" i="1"/>
  <c r="D5" i="1"/>
  <c r="E58" i="1"/>
  <c r="E220" i="1"/>
  <c r="E154" i="1"/>
  <c r="E130" i="1"/>
  <c r="E61" i="1"/>
  <c r="F45" i="1"/>
  <c r="E45" i="1"/>
  <c r="E7" i="1"/>
  <c r="F200" i="1"/>
  <c r="E200" i="1"/>
  <c r="E144" i="1"/>
  <c r="E128" i="1"/>
  <c r="F27" i="1"/>
  <c r="E27" i="1"/>
  <c r="F3" i="1"/>
  <c r="E3" i="1"/>
  <c r="F199" i="1"/>
  <c r="E199" i="1"/>
  <c r="E159" i="1"/>
  <c r="E151" i="1"/>
  <c r="E143" i="1"/>
  <c r="E135" i="1"/>
  <c r="E127" i="1"/>
  <c r="E50" i="1"/>
  <c r="F12" i="1"/>
  <c r="E12" i="1"/>
  <c r="E4" i="1"/>
  <c r="F4" i="1"/>
  <c r="D152" i="1"/>
  <c r="D144" i="1"/>
  <c r="D136" i="1"/>
  <c r="D128" i="1"/>
  <c r="D120" i="1"/>
  <c r="D112" i="1"/>
  <c r="D104" i="1"/>
  <c r="D96" i="1"/>
  <c r="D35" i="1"/>
  <c r="D19" i="1"/>
  <c r="D312" i="1"/>
  <c r="D303" i="1"/>
  <c r="D190" i="1"/>
  <c r="D198" i="1"/>
  <c r="D206" i="1"/>
  <c r="D214" i="1"/>
  <c r="D222" i="1"/>
  <c r="D230" i="1"/>
  <c r="D238" i="1"/>
  <c r="D246" i="1"/>
  <c r="D254" i="1"/>
  <c r="D262" i="1"/>
  <c r="D270" i="1"/>
  <c r="D278" i="1"/>
  <c r="D286" i="1"/>
  <c r="D161" i="1"/>
  <c r="D169" i="1"/>
  <c r="D177" i="1"/>
  <c r="D45" i="1"/>
  <c r="D54" i="1"/>
  <c r="D63" i="1"/>
  <c r="D73" i="1"/>
  <c r="D88" i="1"/>
  <c r="D113" i="1"/>
  <c r="D13" i="1"/>
  <c r="E202" i="1"/>
  <c r="E146" i="1"/>
  <c r="E122" i="1"/>
  <c r="E29" i="1"/>
  <c r="E206" i="1"/>
  <c r="E198" i="1"/>
  <c r="F118" i="1"/>
  <c r="F25" i="1"/>
  <c r="E25" i="1"/>
  <c r="E17" i="1"/>
  <c r="D3" i="1"/>
  <c r="D159" i="1"/>
  <c r="D151" i="1"/>
  <c r="D143" i="1"/>
  <c r="D135" i="1"/>
  <c r="D127" i="1"/>
  <c r="D119" i="1"/>
  <c r="D111" i="1"/>
  <c r="D103" i="1"/>
  <c r="D95" i="1"/>
  <c r="D87" i="1"/>
  <c r="D34" i="1"/>
  <c r="D26" i="1"/>
  <c r="D18" i="1"/>
  <c r="D12" i="1"/>
  <c r="D4" i="1"/>
  <c r="D307" i="1"/>
  <c r="D311" i="1"/>
  <c r="D300" i="1"/>
  <c r="D191" i="1"/>
  <c r="D199" i="1"/>
  <c r="D207" i="1"/>
  <c r="D215" i="1"/>
  <c r="D223" i="1"/>
  <c r="D231" i="1"/>
  <c r="D239" i="1"/>
  <c r="D247" i="1"/>
  <c r="D255" i="1"/>
  <c r="D263" i="1"/>
  <c r="D271" i="1"/>
  <c r="D279" i="1"/>
  <c r="D287" i="1"/>
  <c r="D162" i="1"/>
  <c r="D170" i="1"/>
  <c r="D178" i="1"/>
  <c r="D186" i="1"/>
  <c r="D46" i="1"/>
  <c r="D55" i="1"/>
  <c r="D64" i="1"/>
  <c r="D75" i="1"/>
  <c r="D89" i="1"/>
  <c r="E126" i="1"/>
  <c r="D147" i="1"/>
  <c r="D115" i="1"/>
  <c r="D30" i="1"/>
  <c r="D15" i="1"/>
  <c r="E141" i="1"/>
  <c r="E125" i="1"/>
  <c r="E56" i="1"/>
  <c r="F48" i="1"/>
  <c r="E48" i="1"/>
  <c r="D79" i="1"/>
  <c r="D71" i="1"/>
  <c r="D33" i="1"/>
  <c r="D25" i="1"/>
  <c r="D17" i="1"/>
  <c r="D11" i="1"/>
  <c r="D99" i="1"/>
  <c r="D318" i="1"/>
  <c r="D310" i="1"/>
  <c r="D294" i="1"/>
  <c r="D192" i="1"/>
  <c r="D200" i="1"/>
  <c r="D208" i="1"/>
  <c r="D216" i="1"/>
  <c r="D224" i="1"/>
  <c r="D232" i="1"/>
  <c r="D240" i="1"/>
  <c r="D248" i="1"/>
  <c r="D256" i="1"/>
  <c r="D264" i="1"/>
  <c r="D272" i="1"/>
  <c r="D280" i="1"/>
  <c r="D288" i="1"/>
  <c r="D163" i="1"/>
  <c r="D171" i="1"/>
  <c r="D179" i="1"/>
  <c r="D187" i="1"/>
  <c r="D47" i="1"/>
  <c r="D56" i="1"/>
  <c r="D65" i="1"/>
  <c r="D77" i="1"/>
  <c r="D93" i="1"/>
  <c r="D28" i="1"/>
  <c r="E134" i="1"/>
  <c r="D131" i="1"/>
  <c r="D22" i="1"/>
  <c r="D8" i="1"/>
  <c r="E230" i="1"/>
  <c r="E213" i="1"/>
  <c r="E149" i="1"/>
  <c r="E133" i="1"/>
  <c r="F117" i="1"/>
  <c r="E117" i="1"/>
  <c r="E228" i="1"/>
  <c r="E156" i="1"/>
  <c r="E148" i="1"/>
  <c r="E140" i="1"/>
  <c r="E132" i="1"/>
  <c r="E124" i="1"/>
  <c r="F116" i="1"/>
  <c r="E116" i="1"/>
  <c r="F47" i="1"/>
  <c r="E47" i="1"/>
  <c r="E9" i="1"/>
  <c r="F9" i="1"/>
  <c r="D157" i="1"/>
  <c r="D149" i="1"/>
  <c r="D141" i="1"/>
  <c r="D133" i="1"/>
  <c r="D125" i="1"/>
  <c r="D117" i="1"/>
  <c r="D109" i="1"/>
  <c r="D101" i="1"/>
  <c r="D24" i="1"/>
  <c r="D317" i="1"/>
  <c r="D309" i="1"/>
  <c r="D295" i="1"/>
  <c r="D193" i="1"/>
  <c r="D209" i="1"/>
  <c r="D217" i="1"/>
  <c r="D225" i="1"/>
  <c r="D233" i="1"/>
  <c r="D241" i="1"/>
  <c r="D249" i="1"/>
  <c r="D257" i="1"/>
  <c r="D265" i="1"/>
  <c r="D273" i="1"/>
  <c r="D281" i="1"/>
  <c r="D289" i="1"/>
  <c r="D164" i="1"/>
  <c r="D172" i="1"/>
  <c r="D180" i="1"/>
  <c r="D39" i="1"/>
  <c r="D57" i="1"/>
  <c r="D78" i="1"/>
  <c r="D94" i="1"/>
  <c r="D36" i="1"/>
  <c r="E142" i="1"/>
  <c r="E218" i="1"/>
  <c r="E138" i="1"/>
  <c r="E53" i="1"/>
  <c r="E205" i="1"/>
  <c r="E157" i="1"/>
  <c r="E219" i="1"/>
  <c r="E203" i="1"/>
  <c r="E155" i="1"/>
  <c r="E147" i="1"/>
  <c r="E139" i="1"/>
  <c r="E131" i="1"/>
  <c r="E123" i="1"/>
  <c r="E54" i="1"/>
  <c r="F46" i="1"/>
  <c r="F8" i="1"/>
  <c r="E8" i="1"/>
  <c r="D156" i="1"/>
  <c r="D148" i="1"/>
  <c r="D140" i="1"/>
  <c r="D132" i="1"/>
  <c r="D124" i="1"/>
  <c r="D116" i="1"/>
  <c r="D108" i="1"/>
  <c r="D100" i="1"/>
  <c r="D92" i="1"/>
  <c r="D31" i="1"/>
  <c r="D23" i="1"/>
  <c r="D16" i="1"/>
  <c r="D9" i="1"/>
  <c r="D316" i="1"/>
  <c r="D308" i="1"/>
  <c r="D296" i="1"/>
  <c r="D194" i="1"/>
  <c r="D202" i="1"/>
  <c r="D210" i="1"/>
  <c r="D226" i="1"/>
  <c r="D234" i="1"/>
  <c r="D242" i="1"/>
  <c r="D250" i="1"/>
  <c r="D258" i="1"/>
  <c r="D266" i="1"/>
  <c r="D274" i="1"/>
  <c r="D282" i="1"/>
  <c r="D290" i="1"/>
  <c r="D49" i="1"/>
  <c r="D58" i="1"/>
  <c r="D67" i="1"/>
  <c r="D80" i="1"/>
  <c r="D97" i="1"/>
  <c r="F6" i="1"/>
  <c r="E150" i="1"/>
  <c r="D167" i="1" l="1"/>
  <c r="D63" i="5"/>
  <c r="D33" i="5"/>
  <c r="D10" i="5"/>
  <c r="D80" i="5"/>
  <c r="D147" i="5"/>
  <c r="D165" i="5"/>
  <c r="D283" i="5"/>
  <c r="D75" i="5"/>
  <c r="D56" i="5"/>
  <c r="D219" i="5"/>
  <c r="D27" i="5"/>
  <c r="D280" i="5"/>
  <c r="D237" i="5"/>
  <c r="D7" i="5"/>
  <c r="D253" i="5"/>
  <c r="D211" i="5"/>
  <c r="D260" i="5"/>
  <c r="D120" i="5"/>
  <c r="D20" i="5"/>
  <c r="D123" i="5"/>
  <c r="D44" i="5"/>
  <c r="D162" i="5"/>
  <c r="D315" i="5"/>
  <c r="D100" i="5"/>
  <c r="D139" i="5"/>
  <c r="D303" i="5"/>
  <c r="D149" i="5"/>
  <c r="D216" i="5"/>
  <c r="D292" i="5"/>
  <c r="D90" i="5"/>
  <c r="D259" i="5"/>
  <c r="D196" i="5"/>
  <c r="D270" i="5"/>
  <c r="D152" i="5"/>
  <c r="D191" i="5"/>
  <c r="D297" i="5"/>
  <c r="D192" i="5"/>
  <c r="D58" i="5"/>
  <c r="D126" i="5"/>
  <c r="D51" i="5"/>
  <c r="D244" i="5"/>
  <c r="D86" i="5"/>
  <c r="D14" i="5"/>
  <c r="D314" i="5"/>
  <c r="D205" i="5"/>
  <c r="D208" i="5"/>
  <c r="D317" i="5"/>
  <c r="D201" i="5"/>
  <c r="D85" i="5"/>
  <c r="D181" i="5"/>
  <c r="D172" i="5"/>
  <c r="D115" i="5"/>
  <c r="D136" i="5"/>
  <c r="D220" i="5"/>
  <c r="D19" i="5"/>
  <c r="D193" i="5"/>
  <c r="D229" i="5"/>
  <c r="D224" i="5"/>
  <c r="D160" i="5"/>
  <c r="D34" i="5"/>
  <c r="D35" i="5"/>
  <c r="D190" i="5"/>
  <c r="D131" i="5"/>
  <c r="D129" i="5"/>
  <c r="D273" i="5"/>
  <c r="D223" i="5"/>
  <c r="D267" i="5"/>
  <c r="D24" i="5"/>
  <c r="D3" i="5"/>
  <c r="D62" i="5"/>
  <c r="D183" i="5"/>
  <c r="D39" i="5"/>
  <c r="D98" i="5"/>
  <c r="D188" i="5"/>
  <c r="D198" i="5"/>
  <c r="D238" i="5"/>
  <c r="D186" i="5"/>
  <c r="D161" i="5"/>
  <c r="D110" i="5"/>
  <c r="D320" i="5"/>
  <c r="D200" i="5"/>
  <c r="D258" i="5"/>
  <c r="D212" i="5"/>
  <c r="D77" i="5"/>
  <c r="D95" i="5"/>
  <c r="D318" i="5"/>
  <c r="D178" i="5"/>
  <c r="D4" i="5"/>
  <c r="D291" i="5"/>
  <c r="D101" i="5"/>
  <c r="D84" i="5"/>
  <c r="D144" i="5"/>
  <c r="D121" i="5"/>
  <c r="D65" i="5"/>
  <c r="D117" i="5"/>
  <c r="D268" i="5"/>
  <c r="D214" i="5"/>
  <c r="D82" i="5"/>
  <c r="D60" i="5"/>
  <c r="D323" i="5"/>
  <c r="D245" i="5"/>
  <c r="D287" i="5"/>
  <c r="D128" i="5"/>
  <c r="D8" i="5"/>
  <c r="D307" i="5"/>
  <c r="D222" i="5"/>
  <c r="D171" i="5"/>
  <c r="D69" i="5"/>
  <c r="D249" i="5"/>
  <c r="D240" i="5"/>
  <c r="D23" i="5"/>
  <c r="D93" i="5"/>
  <c r="D230" i="5"/>
  <c r="D103" i="5"/>
  <c r="D59" i="5"/>
  <c r="D300" i="5"/>
  <c r="D18" i="5"/>
  <c r="D210" i="5"/>
  <c r="D31" i="5"/>
  <c r="D262" i="5"/>
  <c r="D116" i="5"/>
  <c r="D105" i="5"/>
  <c r="D173" i="5"/>
  <c r="D104" i="5"/>
  <c r="D148" i="5"/>
  <c r="D167" i="5"/>
  <c r="D154" i="5"/>
  <c r="D305" i="5"/>
  <c r="D189" i="5"/>
  <c r="D251" i="5"/>
  <c r="D233" i="5"/>
  <c r="D41" i="5"/>
  <c r="D89" i="5"/>
  <c r="D68" i="5"/>
  <c r="D125" i="5"/>
  <c r="D137" i="5"/>
  <c r="D138" i="5"/>
  <c r="D91" i="5"/>
  <c r="D94" i="5"/>
  <c r="D151" i="5"/>
  <c r="D231" i="5"/>
  <c r="D265" i="5"/>
  <c r="D81" i="5"/>
  <c r="D64" i="5"/>
  <c r="D146" i="5"/>
  <c r="D87" i="5"/>
  <c r="D55" i="5"/>
  <c r="D88" i="5"/>
  <c r="D78" i="5"/>
  <c r="D213" i="5"/>
  <c r="D157" i="5"/>
  <c r="D215" i="5"/>
  <c r="D255" i="5"/>
  <c r="D9" i="5"/>
  <c r="D242" i="5"/>
  <c r="D199" i="5"/>
  <c r="D42" i="5"/>
  <c r="D106" i="5"/>
  <c r="D319" i="5"/>
  <c r="D158" i="5"/>
  <c r="D118" i="5"/>
  <c r="D316" i="5"/>
  <c r="D50" i="5"/>
  <c r="D207" i="5"/>
  <c r="D127" i="5"/>
  <c r="D304" i="5"/>
  <c r="D140" i="5"/>
  <c r="D143" i="5"/>
  <c r="D277" i="5"/>
  <c r="D236" i="5"/>
  <c r="D227" i="5"/>
  <c r="D324" i="5"/>
  <c r="D16" i="5"/>
  <c r="D239" i="5"/>
  <c r="D96" i="5"/>
  <c r="D134" i="5"/>
  <c r="D111" i="5"/>
  <c r="D15" i="5"/>
  <c r="D225" i="5"/>
  <c r="D310" i="5"/>
  <c r="D122" i="5"/>
  <c r="D107" i="5"/>
  <c r="D156" i="5"/>
  <c r="D169" i="5"/>
  <c r="D12" i="5"/>
  <c r="D133" i="5"/>
  <c r="D29" i="5"/>
  <c r="D209" i="5"/>
  <c r="D177" i="5"/>
  <c r="D114" i="5"/>
  <c r="D221" i="5"/>
  <c r="D254" i="5"/>
  <c r="D185" i="5"/>
  <c r="D30" i="5"/>
  <c r="D145" i="5"/>
  <c r="D232" i="5"/>
  <c r="D5" i="5"/>
  <c r="D66" i="5"/>
  <c r="D272" i="5"/>
  <c r="D313" i="5"/>
  <c r="D282" i="5"/>
  <c r="D164" i="5"/>
  <c r="D130" i="5"/>
  <c r="D294" i="5"/>
  <c r="D132" i="5"/>
  <c r="D97" i="5"/>
  <c r="D71" i="5"/>
  <c r="D206" i="5"/>
  <c r="D202" i="5"/>
  <c r="D112" i="5"/>
  <c r="D124" i="5"/>
  <c r="D141" i="5"/>
  <c r="D72" i="5"/>
  <c r="D197" i="5"/>
  <c r="D38" i="5"/>
  <c r="D67" i="5"/>
  <c r="D250" i="5"/>
  <c r="D135" i="5"/>
  <c r="D298" i="5"/>
  <c r="D234" i="5"/>
  <c r="D99" i="5"/>
  <c r="D40" i="5"/>
  <c r="D269" i="5"/>
  <c r="D226" i="5"/>
  <c r="D74" i="5"/>
  <c r="D278" i="5"/>
  <c r="D288" i="5"/>
  <c r="D290" i="5"/>
  <c r="D309" i="5"/>
  <c r="D252" i="5"/>
  <c r="D204" i="5"/>
  <c r="D312" i="5"/>
  <c r="D326" i="5"/>
  <c r="D266" i="5"/>
  <c r="D246" i="5"/>
  <c r="D203" i="5"/>
  <c r="D168" i="5"/>
  <c r="D109" i="5"/>
  <c r="D79" i="5"/>
  <c r="D155" i="5"/>
  <c r="D248" i="5"/>
  <c r="D21" i="5"/>
  <c r="D325" i="5"/>
  <c r="D281" i="5"/>
  <c r="D284" i="5"/>
  <c r="D274" i="5"/>
  <c r="D301" i="5"/>
  <c r="D119" i="5"/>
  <c r="D174" i="5"/>
  <c r="D228" i="5"/>
  <c r="D184" i="5"/>
  <c r="D296" i="5"/>
  <c r="D2" i="5"/>
  <c r="D256" i="5"/>
  <c r="D37" i="5"/>
  <c r="D92" i="5"/>
  <c r="D43" i="5"/>
  <c r="D163" i="5"/>
  <c r="D32" i="5"/>
  <c r="D264" i="5"/>
  <c r="D322" i="5"/>
  <c r="D261" i="5"/>
  <c r="D54" i="5"/>
  <c r="D22" i="5"/>
  <c r="D70" i="5"/>
  <c r="D285" i="5"/>
  <c r="D150" i="5"/>
  <c r="D293" i="5"/>
  <c r="D52" i="5"/>
  <c r="D6" i="5"/>
  <c r="D113" i="5"/>
  <c r="D235" i="5"/>
  <c r="D263" i="5"/>
  <c r="D182" i="5"/>
  <c r="D61" i="5"/>
  <c r="D271" i="5"/>
  <c r="D295" i="5"/>
  <c r="D286" i="5"/>
  <c r="D25" i="5"/>
  <c r="D83" i="5"/>
  <c r="D170" i="5"/>
  <c r="D187" i="5"/>
  <c r="D28" i="5"/>
  <c r="D26" i="5"/>
  <c r="D102" i="5"/>
  <c r="D289" i="5"/>
  <c r="D175" i="5"/>
  <c r="D159" i="5"/>
  <c r="D247" i="5"/>
  <c r="D302" i="5"/>
  <c r="D180" i="5"/>
  <c r="D153" i="5"/>
  <c r="D279" i="5"/>
  <c r="D179" i="5"/>
  <c r="D57" i="5"/>
  <c r="D76" i="5"/>
  <c r="D299" i="5"/>
  <c r="D241" i="5"/>
  <c r="D142" i="5"/>
  <c r="D36" i="5"/>
  <c r="D243" i="5"/>
  <c r="D276" i="5"/>
  <c r="D217" i="5"/>
  <c r="D218" i="5"/>
  <c r="D257" i="5"/>
  <c r="D13" i="5"/>
  <c r="D53" i="5"/>
  <c r="D275" i="5"/>
  <c r="D195" i="5"/>
  <c r="D176" i="5"/>
  <c r="D11" i="5"/>
  <c r="D108" i="5"/>
  <c r="D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Witcosky</author>
  </authors>
  <commentList>
    <comment ref="B141" authorId="0" shapeId="0" xr:uid="{047193D2-B2F3-45CE-B66B-AC4EDB8C7CD3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B142" authorId="0" shapeId="0" xr:uid="{833D53FF-8D50-45FF-B6D9-975CC3DAE630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B179" authorId="0" shapeId="0" xr:uid="{5F979B3D-B086-46D9-BCAC-81B7EE91D00B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79" authorId="0" shapeId="0" xr:uid="{AC4C96B7-D496-4FD4-A4FF-46AC9E8B84E4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1" authorId="0" shapeId="0" xr:uid="{C805B7D2-E9D7-415B-941E-2A32BB26D774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1" authorId="0" shapeId="0" xr:uid="{54603750-03BB-4D25-BEAE-4EB200E965B5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6" authorId="0" shapeId="0" xr:uid="{31577B13-D7D7-4964-9A57-EDC478BECB31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6" authorId="0" shapeId="0" xr:uid="{6D1F2863-39E8-4FC1-9A7B-A376003378F9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7" authorId="0" shapeId="0" xr:uid="{4F7E47AF-3F71-4994-9296-069C69942353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7" authorId="0" shapeId="0" xr:uid="{7F1B2887-18C0-49B0-8C55-9134D34A7A30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314" authorId="0" shapeId="0" xr:uid="{5D3B6607-250D-4E48-8A00-A82BADC3C35F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</commentList>
</comments>
</file>

<file path=xl/sharedStrings.xml><?xml version="1.0" encoding="utf-8"?>
<sst xmlns="http://schemas.openxmlformats.org/spreadsheetml/2006/main" count="8629" uniqueCount="2194">
  <si>
    <t>Procedure Code</t>
  </si>
  <si>
    <t>Effective Date</t>
  </si>
  <si>
    <t>Prior Authorize</t>
  </si>
  <si>
    <t>Tooth # Required</t>
  </si>
  <si>
    <t>Additional Criteria</t>
  </si>
  <si>
    <t>EXAMINATION</t>
  </si>
  <si>
    <t>D0120</t>
  </si>
  <si>
    <t>X</t>
  </si>
  <si>
    <t>N</t>
  </si>
  <si>
    <t>D0140</t>
  </si>
  <si>
    <t>D0145</t>
  </si>
  <si>
    <t>D0150</t>
  </si>
  <si>
    <t>RADIOGRAPHS/TEST</t>
  </si>
  <si>
    <t>D0210</t>
  </si>
  <si>
    <t>Y</t>
  </si>
  <si>
    <t>D0220</t>
  </si>
  <si>
    <t>D0230</t>
  </si>
  <si>
    <t>D0240</t>
  </si>
  <si>
    <t>D0270</t>
  </si>
  <si>
    <t>D0272</t>
  </si>
  <si>
    <t>D0274</t>
  </si>
  <si>
    <t>D0310</t>
  </si>
  <si>
    <t>D0320</t>
  </si>
  <si>
    <t>D0321</t>
  </si>
  <si>
    <t>D0330</t>
  </si>
  <si>
    <t>D0340</t>
  </si>
  <si>
    <t>D0350</t>
  </si>
  <si>
    <t>D0460</t>
  </si>
  <si>
    <t>01, 02</t>
  </si>
  <si>
    <t>D0470</t>
  </si>
  <si>
    <t>Once per 2 yrs</t>
  </si>
  <si>
    <t>D0601</t>
  </si>
  <si>
    <t>D0602</t>
  </si>
  <si>
    <t>D0603</t>
  </si>
  <si>
    <t>D8080</t>
  </si>
  <si>
    <t>MANUAL</t>
  </si>
  <si>
    <t>PROPHYLAXIS/SEALANTS</t>
  </si>
  <si>
    <t>D1110</t>
  </si>
  <si>
    <t>D1120</t>
  </si>
  <si>
    <t>Age 12 or less</t>
  </si>
  <si>
    <t>D1206</t>
  </si>
  <si>
    <t>D1208</t>
  </si>
  <si>
    <t>D1320</t>
  </si>
  <si>
    <t>D1351</t>
  </si>
  <si>
    <t>D1354</t>
  </si>
  <si>
    <t>SPACE MAINTENANCE - PASSIVE</t>
  </si>
  <si>
    <t>D1510</t>
  </si>
  <si>
    <t>D1516</t>
  </si>
  <si>
    <t>D1517</t>
  </si>
  <si>
    <t>D1520</t>
  </si>
  <si>
    <t>D1526</t>
  </si>
  <si>
    <t>D1527</t>
  </si>
  <si>
    <t>D1552</t>
  </si>
  <si>
    <t>D1553</t>
  </si>
  <si>
    <t>D1556</t>
  </si>
  <si>
    <t>D1557</t>
  </si>
  <si>
    <t>D1558</t>
  </si>
  <si>
    <t>AMALGAM RESTORATIONS</t>
  </si>
  <si>
    <t>D1575</t>
  </si>
  <si>
    <t>D2140</t>
  </si>
  <si>
    <t>D2150</t>
  </si>
  <si>
    <t>D2160</t>
  </si>
  <si>
    <t>D2161</t>
  </si>
  <si>
    <t>RESIN BASED COMPOSITE RESTORATIONS</t>
  </si>
  <si>
    <t>D2330</t>
  </si>
  <si>
    <t>D2331</t>
  </si>
  <si>
    <t>D2332</t>
  </si>
  <si>
    <t>D2335</t>
  </si>
  <si>
    <t>D2390</t>
  </si>
  <si>
    <t xml:space="preserve">C-H, M-R </t>
  </si>
  <si>
    <t>D2391</t>
  </si>
  <si>
    <t>D2392</t>
  </si>
  <si>
    <t>D2393</t>
  </si>
  <si>
    <t>SINGLE CROWNS</t>
  </si>
  <si>
    <t>D2710</t>
  </si>
  <si>
    <t xml:space="preserve">6-11, 22-27 </t>
  </si>
  <si>
    <t>D2721</t>
  </si>
  <si>
    <t>1-32</t>
  </si>
  <si>
    <t>D2740</t>
  </si>
  <si>
    <t>D2750</t>
  </si>
  <si>
    <t>D2751</t>
  </si>
  <si>
    <t>D2752</t>
  </si>
  <si>
    <t>D2790</t>
  </si>
  <si>
    <t xml:space="preserve">1-5, 12-21, 28-32 </t>
  </si>
  <si>
    <t>D2791</t>
  </si>
  <si>
    <t>1-5, 12-21, 28-32</t>
  </si>
  <si>
    <t>D2792</t>
  </si>
  <si>
    <t>OTHER RESTORATIVE</t>
  </si>
  <si>
    <t>D2920</t>
  </si>
  <si>
    <t>D2930</t>
  </si>
  <si>
    <t>D2931</t>
  </si>
  <si>
    <t>D2932</t>
  </si>
  <si>
    <t>D2933</t>
  </si>
  <si>
    <t xml:space="preserve">A-T, AS-TS </t>
  </si>
  <si>
    <t>D2934</t>
  </si>
  <si>
    <t>D2940</t>
  </si>
  <si>
    <t>D2950</t>
  </si>
  <si>
    <t>D2951</t>
  </si>
  <si>
    <t>D2952</t>
  </si>
  <si>
    <t>Anterior permanent teeth;  provider responsible for 24 month  post insertion</t>
  </si>
  <si>
    <t>D2954</t>
  </si>
  <si>
    <t>D2960</t>
  </si>
  <si>
    <t>D2961</t>
  </si>
  <si>
    <t>D2962</t>
  </si>
  <si>
    <t>D2980</t>
  </si>
  <si>
    <t>ENDODONTICS</t>
  </si>
  <si>
    <t>D3110</t>
  </si>
  <si>
    <t>D3120</t>
  </si>
  <si>
    <t>D3220</t>
  </si>
  <si>
    <t>D3221</t>
  </si>
  <si>
    <t>D3230</t>
  </si>
  <si>
    <t>D3240</t>
  </si>
  <si>
    <t>D3310</t>
  </si>
  <si>
    <t>D3320</t>
  </si>
  <si>
    <t>D3330</t>
  </si>
  <si>
    <t>D3346</t>
  </si>
  <si>
    <t>D3347</t>
  </si>
  <si>
    <t>D3351</t>
  </si>
  <si>
    <t>D3352</t>
  </si>
  <si>
    <t>D3353</t>
  </si>
  <si>
    <t>D3410</t>
  </si>
  <si>
    <t>D3430</t>
  </si>
  <si>
    <t>PERIODONTAL SERVICES</t>
  </si>
  <si>
    <t>D4210</t>
  </si>
  <si>
    <t>Quad.</t>
  </si>
  <si>
    <t>D4211</t>
  </si>
  <si>
    <t>D4212</t>
  </si>
  <si>
    <t>D4231</t>
  </si>
  <si>
    <t>D4240</t>
  </si>
  <si>
    <t>D4241</t>
  </si>
  <si>
    <t>D4260</t>
  </si>
  <si>
    <t>D4261</t>
  </si>
  <si>
    <t>D4265</t>
  </si>
  <si>
    <t>D4270</t>
  </si>
  <si>
    <t>D4275</t>
  </si>
  <si>
    <t>D4276</t>
  </si>
  <si>
    <t>D4277</t>
  </si>
  <si>
    <t>D4278</t>
  </si>
  <si>
    <t>D4341</t>
  </si>
  <si>
    <t>D4342</t>
  </si>
  <si>
    <t>D4346</t>
  </si>
  <si>
    <t>REMOVABLE PROSTHODONTICS</t>
  </si>
  <si>
    <t>D5110</t>
  </si>
  <si>
    <t xml:space="preserve"> </t>
  </si>
  <si>
    <t>D5120</t>
  </si>
  <si>
    <t>D5130</t>
  </si>
  <si>
    <t>D5140</t>
  </si>
  <si>
    <t>D5211</t>
  </si>
  <si>
    <t>D5212</t>
  </si>
  <si>
    <t>D5213</t>
  </si>
  <si>
    <t>D5214</t>
  </si>
  <si>
    <t>D5225</t>
  </si>
  <si>
    <t>D5226</t>
  </si>
  <si>
    <t>D5282</t>
  </si>
  <si>
    <t>D5283</t>
  </si>
  <si>
    <t>D5410</t>
  </si>
  <si>
    <t>D5411</t>
  </si>
  <si>
    <t>D5421</t>
  </si>
  <si>
    <t>D5422</t>
  </si>
  <si>
    <t>D5511</t>
  </si>
  <si>
    <t>D5512</t>
  </si>
  <si>
    <t>D5520</t>
  </si>
  <si>
    <t>D5611</t>
  </si>
  <si>
    <t>D5612</t>
  </si>
  <si>
    <t>D5621</t>
  </si>
  <si>
    <t>D5622</t>
  </si>
  <si>
    <t>D5630</t>
  </si>
  <si>
    <t>D5640</t>
  </si>
  <si>
    <t>D5650</t>
  </si>
  <si>
    <t>D5660</t>
  </si>
  <si>
    <t>D5670</t>
  </si>
  <si>
    <t>D5671</t>
  </si>
  <si>
    <t>D5710</t>
  </si>
  <si>
    <t>D5711</t>
  </si>
  <si>
    <t>D5720</t>
  </si>
  <si>
    <t>D5721</t>
  </si>
  <si>
    <t>D5750</t>
  </si>
  <si>
    <t>D5751</t>
  </si>
  <si>
    <t>D5760</t>
  </si>
  <si>
    <t>D5761</t>
  </si>
  <si>
    <t>D5820</t>
  </si>
  <si>
    <t>D5821</t>
  </si>
  <si>
    <t>D5850</t>
  </si>
  <si>
    <t>D5899</t>
  </si>
  <si>
    <t>MAXILLOFACIAL PROSTHETICS</t>
  </si>
  <si>
    <t>Request must include narrative detailing medical necessity</t>
  </si>
  <si>
    <t>D5911</t>
  </si>
  <si>
    <t>D5912</t>
  </si>
  <si>
    <t>D5913</t>
  </si>
  <si>
    <t>D5914</t>
  </si>
  <si>
    <t>D5915</t>
  </si>
  <si>
    <t>D5916</t>
  </si>
  <si>
    <t>D5919</t>
  </si>
  <si>
    <t>D5922</t>
  </si>
  <si>
    <t>D5923</t>
  </si>
  <si>
    <t>D5931</t>
  </si>
  <si>
    <t>D5932</t>
  </si>
  <si>
    <t>D5933</t>
  </si>
  <si>
    <t>D5934</t>
  </si>
  <si>
    <t>D5935</t>
  </si>
  <si>
    <t>D5936</t>
  </si>
  <si>
    <t>D5937</t>
  </si>
  <si>
    <t>D5951</t>
  </si>
  <si>
    <t>D5952</t>
  </si>
  <si>
    <t>D5954</t>
  </si>
  <si>
    <t>D5955</t>
  </si>
  <si>
    <t>D5958</t>
  </si>
  <si>
    <t>D5959</t>
  </si>
  <si>
    <t>D5982</t>
  </si>
  <si>
    <t>D5983</t>
  </si>
  <si>
    <t>D5984</t>
  </si>
  <si>
    <t>D5985</t>
  </si>
  <si>
    <t>D5986</t>
  </si>
  <si>
    <t>D6211</t>
  </si>
  <si>
    <t>D6241</t>
  </si>
  <si>
    <t>D6251</t>
  </si>
  <si>
    <t>D6545</t>
  </si>
  <si>
    <t>D6721</t>
  </si>
  <si>
    <t>D6751</t>
  </si>
  <si>
    <t>D6791</t>
  </si>
  <si>
    <t>D6930</t>
  </si>
  <si>
    <t>D6980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</si>
  <si>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</si>
  <si>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</si>
  <si>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</si>
  <si>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</si>
  <si>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</si>
  <si>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</si>
  <si>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</si>
  <si>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</si>
  <si>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D7261</t>
  </si>
  <si>
    <t>D7270</t>
  </si>
  <si>
    <t>D7280</t>
  </si>
  <si>
    <t>D7282</t>
  </si>
  <si>
    <t>D7283</t>
  </si>
  <si>
    <t>D7285</t>
  </si>
  <si>
    <t>D7286</t>
  </si>
  <si>
    <t>Quad</t>
  </si>
  <si>
    <t>D7310</t>
  </si>
  <si>
    <t>D7321</t>
  </si>
  <si>
    <t>EXCISION/REMOVAL OF LESIONS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</si>
  <si>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</si>
  <si>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</si>
  <si>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</si>
  <si>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</si>
  <si>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</si>
  <si>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</si>
  <si>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</si>
  <si>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</si>
  <si>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</si>
  <si>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</si>
  <si>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D7460</t>
  </si>
  <si>
    <t>D7461</t>
  </si>
  <si>
    <t>D7465</t>
  </si>
  <si>
    <t>EXCISION OF BONE TISSUE</t>
  </si>
  <si>
    <t>D7471</t>
  </si>
  <si>
    <t>L, R</t>
  </si>
  <si>
    <t>D7472</t>
  </si>
  <si>
    <t>D7473</t>
  </si>
  <si>
    <t>D7485</t>
  </si>
  <si>
    <t>D7490</t>
  </si>
  <si>
    <t>SURGICAL INCISION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</si>
  <si>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</si>
  <si>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</si>
  <si>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</si>
  <si>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</si>
  <si>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</si>
  <si>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</si>
  <si>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</si>
  <si>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</si>
  <si>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FRACTURE TREATMENTS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</si>
  <si>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</si>
  <si>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</si>
  <si>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</si>
  <si>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</si>
  <si>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</si>
  <si>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</si>
  <si>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</si>
  <si>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</si>
  <si>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</si>
  <si>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</si>
  <si>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</si>
  <si>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</si>
  <si>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</si>
  <si>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</si>
  <si>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</si>
  <si>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</si>
  <si>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</si>
  <si>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SURGICAL TMJ</t>
  </si>
  <si>
    <t>D7820</t>
  </si>
  <si>
    <t>D7830</t>
  </si>
  <si>
    <t>D7840</t>
  </si>
  <si>
    <t>D7850</t>
  </si>
  <si>
    <t>D7858</t>
  </si>
  <si>
    <t>D7860</t>
  </si>
  <si>
    <t>D7865</t>
  </si>
  <si>
    <t>D7870</t>
  </si>
  <si>
    <t>D7872</t>
  </si>
  <si>
    <t>D7873</t>
  </si>
  <si>
    <t>D7874</t>
  </si>
  <si>
    <t>D7875</t>
  </si>
  <si>
    <t>D7876</t>
  </si>
  <si>
    <t>D7877</t>
  </si>
  <si>
    <t>D7880</t>
  </si>
  <si>
    <t>SURGICAL REPAIRS</t>
  </si>
  <si>
    <t>D7910</t>
  </si>
  <si>
    <t>D7911</t>
  </si>
  <si>
    <t>D7912</t>
  </si>
  <si>
    <t>D7920</t>
  </si>
  <si>
    <t>D7940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</si>
  <si>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</si>
  <si>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</si>
  <si>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</si>
  <si>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</si>
  <si>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</si>
  <si>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</si>
  <si>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</si>
  <si>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</si>
  <si>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</si>
  <si>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D7960</t>
  </si>
  <si>
    <t>D7961</t>
  </si>
  <si>
    <t>D7962</t>
  </si>
  <si>
    <t>D7970</t>
  </si>
  <si>
    <t>D7971</t>
  </si>
  <si>
    <t>D7972</t>
  </si>
  <si>
    <t>D7980</t>
  </si>
  <si>
    <t>D7981</t>
  </si>
  <si>
    <t>D7982</t>
  </si>
  <si>
    <t>D7983</t>
  </si>
  <si>
    <t>D7990</t>
  </si>
  <si>
    <t>D7991</t>
  </si>
  <si>
    <t>D7999</t>
  </si>
  <si>
    <t>ORTHODONTICS</t>
  </si>
  <si>
    <t>D8020</t>
  </si>
  <si>
    <t>D8220</t>
  </si>
  <si>
    <t>D8695</t>
  </si>
  <si>
    <t>D8999</t>
  </si>
  <si>
    <t>ADJUNCTIVE GENERAL SERVICES</t>
  </si>
  <si>
    <t>D9110</t>
  </si>
  <si>
    <t>D9130</t>
  </si>
  <si>
    <t>D9222</t>
  </si>
  <si>
    <t>D9223</t>
  </si>
  <si>
    <t>D9230</t>
  </si>
  <si>
    <t>D9248</t>
  </si>
  <si>
    <t>D9310</t>
  </si>
  <si>
    <t>D9610</t>
  </si>
  <si>
    <t>D9930</t>
  </si>
  <si>
    <t>D9944</t>
  </si>
  <si>
    <t>D9945</t>
  </si>
  <si>
    <t>D9946</t>
  </si>
  <si>
    <t>D9950</t>
  </si>
  <si>
    <t>D9951</t>
  </si>
  <si>
    <t>D9999</t>
  </si>
  <si>
    <t xml:space="preserve">1 per 6 months </t>
  </si>
  <si>
    <t>D5999</t>
  </si>
  <si>
    <t>D1701</t>
  </si>
  <si>
    <t>D1702</t>
  </si>
  <si>
    <t>D1703</t>
  </si>
  <si>
    <t>D1704</t>
  </si>
  <si>
    <t>D1707</t>
  </si>
  <si>
    <t>VACCINATIONS</t>
  </si>
  <si>
    <t>PA with narrative required for age 0-20</t>
  </si>
  <si>
    <t>PA with narrative required for ages 0-5</t>
  </si>
  <si>
    <t>D3348</t>
  </si>
  <si>
    <t>D2981</t>
  </si>
  <si>
    <t>D2720</t>
  </si>
  <si>
    <t>D2712</t>
  </si>
  <si>
    <t>D2394</t>
  </si>
  <si>
    <t>D0322</t>
  </si>
  <si>
    <t>D0273</t>
  </si>
  <si>
    <t>rvu</t>
  </si>
  <si>
    <t>code</t>
  </si>
  <si>
    <t>Conversion Factors</t>
  </si>
  <si>
    <t xml:space="preserve">D4910 </t>
  </si>
  <si>
    <t>PA requirement for ages 0-15</t>
  </si>
  <si>
    <t>children default</t>
  </si>
  <si>
    <t>adult default</t>
  </si>
  <si>
    <t>FIXED PROSTHODONTICS</t>
  </si>
  <si>
    <t>ORAL AND MAXILLOFACIAL SURGERY</t>
  </si>
  <si>
    <t>Procedure Type</t>
  </si>
  <si>
    <t>SoonerCare Dental Fee Schedule 10/01/2022</t>
  </si>
  <si>
    <t>Child Rate</t>
  </si>
  <si>
    <t>Adult Rate</t>
  </si>
  <si>
    <t>STBS Rate</t>
  </si>
  <si>
    <t>Missing tooth #, provider responsible for 6 month post insertion</t>
  </si>
  <si>
    <t>No missing teeth in arch, provider responsible for 24 months follow-up</t>
  </si>
  <si>
    <t>Allowed with sedative fill; No missing teeth in arch, provider responsible for 24 months follow-up</t>
  </si>
  <si>
    <t>Teeth to be replaced must be on PA request; Under 25: Once every 5 yrs, includes 6 months follow up; Adults 25 and over: 1 every 7 years</t>
  </si>
  <si>
    <t>Teeth to be replaced must be on PA request</t>
  </si>
  <si>
    <t>Teeth to be replaced must be on PA request; age 5 +</t>
  </si>
  <si>
    <t>Teeth to be replaced must be on PA request; Once every 5 yrs, includes 6 months follow up</t>
  </si>
  <si>
    <t xml:space="preserve">Teeth to be replaced must be on PA request; Limited to 2 visits </t>
  </si>
  <si>
    <t>Request must include narrative detailing medical necessity vs. removable partial; Age 17+</t>
  </si>
  <si>
    <t>Request must include narrative detailing medical necessity; By report</t>
  </si>
  <si>
    <t>Request  must include narrative detailing medical necessity; Transitional dentition</t>
  </si>
  <si>
    <t>Request must include narrative detailing medical necessity; All inclusive, no other code acceptable on this date</t>
  </si>
  <si>
    <t>Request must include narrative detailing medical necessity; By other than original orthodontist</t>
  </si>
  <si>
    <t>Request must include narrative detailing medical necessity; Diagnostic service by other than providing practitioner; specialty referral only</t>
  </si>
  <si>
    <t>Request must include narrative detailing medical necessity; Narrative for need; limited to 1/3 year, models on request</t>
  </si>
  <si>
    <t>Request must include narrative detailing medical necessity; Limited to once per 3 years</t>
  </si>
  <si>
    <t>Age 13+; every 6 months</t>
  </si>
  <si>
    <t>Under 25: Once every 5 yrs, includes 6 months follow up; Adults 25 and over: 1 every 7 years</t>
  </si>
  <si>
    <t>Once per lifetime</t>
  </si>
  <si>
    <t>Refer to Provider Guidelines for additional criteria</t>
  </si>
  <si>
    <t>D5284</t>
  </si>
  <si>
    <t>D5286</t>
  </si>
  <si>
    <t>D1551</t>
  </si>
  <si>
    <t>STBS Covered</t>
  </si>
  <si>
    <t>Yes</t>
  </si>
  <si>
    <t>Child       (Age 0-20) Rate</t>
  </si>
  <si>
    <t>WAIVER ONLY CODES</t>
  </si>
  <si>
    <t>D1330</t>
  </si>
  <si>
    <t>D5851</t>
  </si>
  <si>
    <t>D7260</t>
  </si>
  <si>
    <t>D7272</t>
  </si>
  <si>
    <t>D9215</t>
  </si>
  <si>
    <t>D9420</t>
  </si>
  <si>
    <t>D6105</t>
  </si>
  <si>
    <t>Align with D2392</t>
  </si>
  <si>
    <t>Align with D2393</t>
  </si>
  <si>
    <t>SURGICAL SERVICES - IMPLANTS</t>
  </si>
  <si>
    <t>Adult      (Age 21+) Rate</t>
  </si>
  <si>
    <t>D4910</t>
  </si>
  <si>
    <t>D0396</t>
  </si>
  <si>
    <t>D2976</t>
  </si>
  <si>
    <t>D7284</t>
  </si>
  <si>
    <t>D9938</t>
  </si>
  <si>
    <t>2.00</t>
  </si>
  <si>
    <t>2.20</t>
  </si>
  <si>
    <t>6.50</t>
  </si>
  <si>
    <t>0.00</t>
  </si>
  <si>
    <t>D2929 </t>
  </si>
  <si>
    <t>Dental Fee Calculator 01/01/2026</t>
  </si>
  <si>
    <t>SoonerCare Dental Fee Schedule 1/01/2026</t>
  </si>
  <si>
    <t>2026 New Codes</t>
  </si>
  <si>
    <t>Pricing Indicator Desc</t>
  </si>
  <si>
    <t xml:space="preserve">D0120 </t>
  </si>
  <si>
    <t xml:space="preserve">1 - Max Fee                  </t>
  </si>
  <si>
    <t xml:space="preserve">D0140 </t>
  </si>
  <si>
    <t xml:space="preserve">D0145 </t>
  </si>
  <si>
    <t xml:space="preserve">D0150 </t>
  </si>
  <si>
    <t xml:space="preserve">D0210 </t>
  </si>
  <si>
    <t xml:space="preserve">D0220 </t>
  </si>
  <si>
    <t xml:space="preserve">D0230 </t>
  </si>
  <si>
    <t xml:space="preserve">D0240 </t>
  </si>
  <si>
    <t xml:space="preserve">D0270 </t>
  </si>
  <si>
    <t xml:space="preserve">D0272 </t>
  </si>
  <si>
    <t xml:space="preserve">D0274 </t>
  </si>
  <si>
    <t xml:space="preserve">D0310 </t>
  </si>
  <si>
    <t xml:space="preserve">D0320 </t>
  </si>
  <si>
    <t xml:space="preserve">D0321 </t>
  </si>
  <si>
    <t xml:space="preserve">D0330 </t>
  </si>
  <si>
    <t xml:space="preserve">D0340 </t>
  </si>
  <si>
    <t xml:space="preserve">D0350 </t>
  </si>
  <si>
    <t xml:space="preserve">D0396 </t>
  </si>
  <si>
    <t xml:space="preserve">D0460 </t>
  </si>
  <si>
    <t xml:space="preserve">D0470 </t>
  </si>
  <si>
    <t xml:space="preserve">5 - Manual                   </t>
  </si>
  <si>
    <t xml:space="preserve">D0601 </t>
  </si>
  <si>
    <t xml:space="preserve">D0602 </t>
  </si>
  <si>
    <t xml:space="preserve">D0603 </t>
  </si>
  <si>
    <t xml:space="preserve">D1110 </t>
  </si>
  <si>
    <t xml:space="preserve">D1120 </t>
  </si>
  <si>
    <t xml:space="preserve">D1206 </t>
  </si>
  <si>
    <t xml:space="preserve">D1208 </t>
  </si>
  <si>
    <t xml:space="preserve">D1320 </t>
  </si>
  <si>
    <t xml:space="preserve">D1351 </t>
  </si>
  <si>
    <t xml:space="preserve">D1354 </t>
  </si>
  <si>
    <t xml:space="preserve">D1510 </t>
  </si>
  <si>
    <t xml:space="preserve">D1516 </t>
  </si>
  <si>
    <t xml:space="preserve">D1517 </t>
  </si>
  <si>
    <t xml:space="preserve">D1520 </t>
  </si>
  <si>
    <t xml:space="preserve">D1526 </t>
  </si>
  <si>
    <t xml:space="preserve">D1527 </t>
  </si>
  <si>
    <t xml:space="preserve">D1551 </t>
  </si>
  <si>
    <t xml:space="preserve">D1552 </t>
  </si>
  <si>
    <t xml:space="preserve">D1553 </t>
  </si>
  <si>
    <t xml:space="preserve">D1556 </t>
  </si>
  <si>
    <t xml:space="preserve">D1557 </t>
  </si>
  <si>
    <t xml:space="preserve">D1558 </t>
  </si>
  <si>
    <t xml:space="preserve">D1575 </t>
  </si>
  <si>
    <t xml:space="preserve">D2140 </t>
  </si>
  <si>
    <t xml:space="preserve">D2150 </t>
  </si>
  <si>
    <t xml:space="preserve">D2160 </t>
  </si>
  <si>
    <t xml:space="preserve">D2161 </t>
  </si>
  <si>
    <t xml:space="preserve">D2330 </t>
  </si>
  <si>
    <t xml:space="preserve">D2331 </t>
  </si>
  <si>
    <t xml:space="preserve">D2332 </t>
  </si>
  <si>
    <t xml:space="preserve">D2335 </t>
  </si>
  <si>
    <t xml:space="preserve">D2390 </t>
  </si>
  <si>
    <t xml:space="preserve">D2391 </t>
  </si>
  <si>
    <t xml:space="preserve">D2392 </t>
  </si>
  <si>
    <t xml:space="preserve">D2393 </t>
  </si>
  <si>
    <t xml:space="preserve">D2394 </t>
  </si>
  <si>
    <t xml:space="preserve">D2710 </t>
  </si>
  <si>
    <t xml:space="preserve">D2721 </t>
  </si>
  <si>
    <t xml:space="preserve">D2740 </t>
  </si>
  <si>
    <t xml:space="preserve">D2750 </t>
  </si>
  <si>
    <t xml:space="preserve">D2751 </t>
  </si>
  <si>
    <t xml:space="preserve">D2752 </t>
  </si>
  <si>
    <t xml:space="preserve">D2790 </t>
  </si>
  <si>
    <t xml:space="preserve">D2791 </t>
  </si>
  <si>
    <t xml:space="preserve">D2792 </t>
  </si>
  <si>
    <t xml:space="preserve">D2920 </t>
  </si>
  <si>
    <t xml:space="preserve">D2929 </t>
  </si>
  <si>
    <t xml:space="preserve">D2930 </t>
  </si>
  <si>
    <t xml:space="preserve">D2931 </t>
  </si>
  <si>
    <t xml:space="preserve">D2932 </t>
  </si>
  <si>
    <t xml:space="preserve">D2933 </t>
  </si>
  <si>
    <t xml:space="preserve">D2934 </t>
  </si>
  <si>
    <t xml:space="preserve">D2940 </t>
  </si>
  <si>
    <t xml:space="preserve">D2950 </t>
  </si>
  <si>
    <t xml:space="preserve">D2951 </t>
  </si>
  <si>
    <t xml:space="preserve">D2952 </t>
  </si>
  <si>
    <t xml:space="preserve">D2954 </t>
  </si>
  <si>
    <t xml:space="preserve">D2960 </t>
  </si>
  <si>
    <t xml:space="preserve">D2961 </t>
  </si>
  <si>
    <t xml:space="preserve">D2962 </t>
  </si>
  <si>
    <t xml:space="preserve">D2976 </t>
  </si>
  <si>
    <t xml:space="preserve">D2980 </t>
  </si>
  <si>
    <t xml:space="preserve">D3110 </t>
  </si>
  <si>
    <t xml:space="preserve">D3120 </t>
  </si>
  <si>
    <t xml:space="preserve">D3220 </t>
  </si>
  <si>
    <t xml:space="preserve">D3221 </t>
  </si>
  <si>
    <t xml:space="preserve">D3230 </t>
  </si>
  <si>
    <t xml:space="preserve">D3240 </t>
  </si>
  <si>
    <t xml:space="preserve">D3310 </t>
  </si>
  <si>
    <t xml:space="preserve">D3320 </t>
  </si>
  <si>
    <t xml:space="preserve">D3330 </t>
  </si>
  <si>
    <t xml:space="preserve">D3346 </t>
  </si>
  <si>
    <t xml:space="preserve">D3347 </t>
  </si>
  <si>
    <t xml:space="preserve">D3351 </t>
  </si>
  <si>
    <t xml:space="preserve">D3352 </t>
  </si>
  <si>
    <t xml:space="preserve">D3353 </t>
  </si>
  <si>
    <t xml:space="preserve">D3410 </t>
  </si>
  <si>
    <t xml:space="preserve">D3430 </t>
  </si>
  <si>
    <t xml:space="preserve">D4210 </t>
  </si>
  <si>
    <t xml:space="preserve">D4211 </t>
  </si>
  <si>
    <t xml:space="preserve">D4212 </t>
  </si>
  <si>
    <t xml:space="preserve">D4231 </t>
  </si>
  <si>
    <t xml:space="preserve">D4240 </t>
  </si>
  <si>
    <t xml:space="preserve">D4241 </t>
  </si>
  <si>
    <t xml:space="preserve">D4260 </t>
  </si>
  <si>
    <t xml:space="preserve">D4261 </t>
  </si>
  <si>
    <t xml:space="preserve">D4265 </t>
  </si>
  <si>
    <t xml:space="preserve">D4270 </t>
  </si>
  <si>
    <t xml:space="preserve">D4275 </t>
  </si>
  <si>
    <t xml:space="preserve">D4276 </t>
  </si>
  <si>
    <t xml:space="preserve">D4277 </t>
  </si>
  <si>
    <t xml:space="preserve">D4278 </t>
  </si>
  <si>
    <t xml:space="preserve">D4341 </t>
  </si>
  <si>
    <t xml:space="preserve">D4342 </t>
  </si>
  <si>
    <t xml:space="preserve">D4346 </t>
  </si>
  <si>
    <t xml:space="preserve">D5110 </t>
  </si>
  <si>
    <t xml:space="preserve">D5120 </t>
  </si>
  <si>
    <t xml:space="preserve">D5130 </t>
  </si>
  <si>
    <t xml:space="preserve">D5140 </t>
  </si>
  <si>
    <t xml:space="preserve">D5211 </t>
  </si>
  <si>
    <t xml:space="preserve">D5212 </t>
  </si>
  <si>
    <t xml:space="preserve">D5213 </t>
  </si>
  <si>
    <t xml:space="preserve">D5214 </t>
  </si>
  <si>
    <t xml:space="preserve">D5225 </t>
  </si>
  <si>
    <t xml:space="preserve">D5226 </t>
  </si>
  <si>
    <t xml:space="preserve">D5282 </t>
  </si>
  <si>
    <t xml:space="preserve">D5283 </t>
  </si>
  <si>
    <t xml:space="preserve">D5284 </t>
  </si>
  <si>
    <t xml:space="preserve">D5286 </t>
  </si>
  <si>
    <t xml:space="preserve">D5410 </t>
  </si>
  <si>
    <t xml:space="preserve">D5411 </t>
  </si>
  <si>
    <t xml:space="preserve">D5421 </t>
  </si>
  <si>
    <t xml:space="preserve">D5422 </t>
  </si>
  <si>
    <t xml:space="preserve">D5511 </t>
  </si>
  <si>
    <t xml:space="preserve">D5512 </t>
  </si>
  <si>
    <t xml:space="preserve">D5520 </t>
  </si>
  <si>
    <t xml:space="preserve">D5611 </t>
  </si>
  <si>
    <t xml:space="preserve">D5612 </t>
  </si>
  <si>
    <t xml:space="preserve">D5621 </t>
  </si>
  <si>
    <t xml:space="preserve">D5622 </t>
  </si>
  <si>
    <t xml:space="preserve">D5630 </t>
  </si>
  <si>
    <t xml:space="preserve">D5640 </t>
  </si>
  <si>
    <t xml:space="preserve">D5650 </t>
  </si>
  <si>
    <t xml:space="preserve">D5660 </t>
  </si>
  <si>
    <t xml:space="preserve">D5670 </t>
  </si>
  <si>
    <t xml:space="preserve">D5671 </t>
  </si>
  <si>
    <t xml:space="preserve">D5710 </t>
  </si>
  <si>
    <t xml:space="preserve">D5711 </t>
  </si>
  <si>
    <t xml:space="preserve">D5720 </t>
  </si>
  <si>
    <t xml:space="preserve">D5721 </t>
  </si>
  <si>
    <t xml:space="preserve">D5750 </t>
  </si>
  <si>
    <t xml:space="preserve">D5751 </t>
  </si>
  <si>
    <t xml:space="preserve">D5760 </t>
  </si>
  <si>
    <t xml:space="preserve">D5761 </t>
  </si>
  <si>
    <t xml:space="preserve">D5820 </t>
  </si>
  <si>
    <t xml:space="preserve">D5821 </t>
  </si>
  <si>
    <t xml:space="preserve">D5850 </t>
  </si>
  <si>
    <t xml:space="preserve">D5851 </t>
  </si>
  <si>
    <t xml:space="preserve">D5899 </t>
  </si>
  <si>
    <t xml:space="preserve">D5911 </t>
  </si>
  <si>
    <t xml:space="preserve">D5912 </t>
  </si>
  <si>
    <t xml:space="preserve">D5913 </t>
  </si>
  <si>
    <t xml:space="preserve">D5914 </t>
  </si>
  <si>
    <t xml:space="preserve">D5915 </t>
  </si>
  <si>
    <t xml:space="preserve">D5916 </t>
  </si>
  <si>
    <t xml:space="preserve">D5919 </t>
  </si>
  <si>
    <t xml:space="preserve">D5922 </t>
  </si>
  <si>
    <t xml:space="preserve">D5923 </t>
  </si>
  <si>
    <t xml:space="preserve">D5931 </t>
  </si>
  <si>
    <t xml:space="preserve">D5932 </t>
  </si>
  <si>
    <t xml:space="preserve">D5933 </t>
  </si>
  <si>
    <t xml:space="preserve">D5934 </t>
  </si>
  <si>
    <t xml:space="preserve">D5935 </t>
  </si>
  <si>
    <t xml:space="preserve">D5936 </t>
  </si>
  <si>
    <t xml:space="preserve">D5937 </t>
  </si>
  <si>
    <t xml:space="preserve">D5951 </t>
  </si>
  <si>
    <t xml:space="preserve">D5952 </t>
  </si>
  <si>
    <t xml:space="preserve">D5954 </t>
  </si>
  <si>
    <t xml:space="preserve">D5955 </t>
  </si>
  <si>
    <t xml:space="preserve">D5958 </t>
  </si>
  <si>
    <t xml:space="preserve">D5959 </t>
  </si>
  <si>
    <t xml:space="preserve">D5982 </t>
  </si>
  <si>
    <t xml:space="preserve">D5983 </t>
  </si>
  <si>
    <t xml:space="preserve">D5984 </t>
  </si>
  <si>
    <t xml:space="preserve">D5985 </t>
  </si>
  <si>
    <t xml:space="preserve">D5986 </t>
  </si>
  <si>
    <t xml:space="preserve">D5999 </t>
  </si>
  <si>
    <t xml:space="preserve">D6105 </t>
  </si>
  <si>
    <t xml:space="preserve">D6211 </t>
  </si>
  <si>
    <t xml:space="preserve">D6241 </t>
  </si>
  <si>
    <t xml:space="preserve">D6251 </t>
  </si>
  <si>
    <t xml:space="preserve">D6545 </t>
  </si>
  <si>
    <t xml:space="preserve">D6721 </t>
  </si>
  <si>
    <t xml:space="preserve">D6751 </t>
  </si>
  <si>
    <t xml:space="preserve">D6791 </t>
  </si>
  <si>
    <t xml:space="preserve">D6930 </t>
  </si>
  <si>
    <t xml:space="preserve">D6980 </t>
  </si>
  <si>
    <t xml:space="preserve">D7111 </t>
  </si>
  <si>
    <t xml:space="preserve">D7140 </t>
  </si>
  <si>
    <t xml:space="preserve">D7210 </t>
  </si>
  <si>
    <t xml:space="preserve">D7220 </t>
  </si>
  <si>
    <t xml:space="preserve">D7230 </t>
  </si>
  <si>
    <t xml:space="preserve">D7240 </t>
  </si>
  <si>
    <t xml:space="preserve">D7241 </t>
  </si>
  <si>
    <t xml:space="preserve">D7250 </t>
  </si>
  <si>
    <t xml:space="preserve">D7261 </t>
  </si>
  <si>
    <t xml:space="preserve">D7270 </t>
  </si>
  <si>
    <t xml:space="preserve">D7280 </t>
  </si>
  <si>
    <t xml:space="preserve">D7282 </t>
  </si>
  <si>
    <t xml:space="preserve">D7283 </t>
  </si>
  <si>
    <t xml:space="preserve">D7284 </t>
  </si>
  <si>
    <t xml:space="preserve">D7285 </t>
  </si>
  <si>
    <t xml:space="preserve">D7286 </t>
  </si>
  <si>
    <t xml:space="preserve">D7310 </t>
  </si>
  <si>
    <t xml:space="preserve">D7321 </t>
  </si>
  <si>
    <t xml:space="preserve">D7410 </t>
  </si>
  <si>
    <t xml:space="preserve">D7411 </t>
  </si>
  <si>
    <t xml:space="preserve">D7412 </t>
  </si>
  <si>
    <t xml:space="preserve">D7413 </t>
  </si>
  <si>
    <t xml:space="preserve">D7414 </t>
  </si>
  <si>
    <t xml:space="preserve">D7415 </t>
  </si>
  <si>
    <t xml:space="preserve">D7440 </t>
  </si>
  <si>
    <t xml:space="preserve">D7441 </t>
  </si>
  <si>
    <t xml:space="preserve">D7450 </t>
  </si>
  <si>
    <t xml:space="preserve">D7451 </t>
  </si>
  <si>
    <t xml:space="preserve">D7460 </t>
  </si>
  <si>
    <t xml:space="preserve">D7461 </t>
  </si>
  <si>
    <t xml:space="preserve">D7465 </t>
  </si>
  <si>
    <t xml:space="preserve">D7471 </t>
  </si>
  <si>
    <t xml:space="preserve">D7472 </t>
  </si>
  <si>
    <t xml:space="preserve">D7473 </t>
  </si>
  <si>
    <t xml:space="preserve">D7485 </t>
  </si>
  <si>
    <t xml:space="preserve">D7490 </t>
  </si>
  <si>
    <t xml:space="preserve">D7510 </t>
  </si>
  <si>
    <t xml:space="preserve">D7511 </t>
  </si>
  <si>
    <t xml:space="preserve">D7520 </t>
  </si>
  <si>
    <t xml:space="preserve">D7521 </t>
  </si>
  <si>
    <t xml:space="preserve">D7530 </t>
  </si>
  <si>
    <t xml:space="preserve">D7540 </t>
  </si>
  <si>
    <t xml:space="preserve">D7550 </t>
  </si>
  <si>
    <t xml:space="preserve">D7560 </t>
  </si>
  <si>
    <t xml:space="preserve">D7610 </t>
  </si>
  <si>
    <t xml:space="preserve">D7620 </t>
  </si>
  <si>
    <t xml:space="preserve">D7630 </t>
  </si>
  <si>
    <t xml:space="preserve">D7640 </t>
  </si>
  <si>
    <t xml:space="preserve">D7650 </t>
  </si>
  <si>
    <t xml:space="preserve">D7660 </t>
  </si>
  <si>
    <t xml:space="preserve">D7670 </t>
  </si>
  <si>
    <t xml:space="preserve">D7671 </t>
  </si>
  <si>
    <t xml:space="preserve">D7710 </t>
  </si>
  <si>
    <t xml:space="preserve">D7720 </t>
  </si>
  <si>
    <t xml:space="preserve">D7730 </t>
  </si>
  <si>
    <t xml:space="preserve">D7740 </t>
  </si>
  <si>
    <t xml:space="preserve">D7750 </t>
  </si>
  <si>
    <t xml:space="preserve">D7760 </t>
  </si>
  <si>
    <t xml:space="preserve">D7770 </t>
  </si>
  <si>
    <t xml:space="preserve">D7771 </t>
  </si>
  <si>
    <t xml:space="preserve">D7780 </t>
  </si>
  <si>
    <t xml:space="preserve">D7820 </t>
  </si>
  <si>
    <t xml:space="preserve">D7830 </t>
  </si>
  <si>
    <t xml:space="preserve">D7840 </t>
  </si>
  <si>
    <t xml:space="preserve">D7850 </t>
  </si>
  <si>
    <t xml:space="preserve">D7858 </t>
  </si>
  <si>
    <t xml:space="preserve">D7860 </t>
  </si>
  <si>
    <t xml:space="preserve">D7865 </t>
  </si>
  <si>
    <t xml:space="preserve">D7870 </t>
  </si>
  <si>
    <t xml:space="preserve">D7872 </t>
  </si>
  <si>
    <t xml:space="preserve">D7873 </t>
  </si>
  <si>
    <t xml:space="preserve">D7874 </t>
  </si>
  <si>
    <t xml:space="preserve">D7875 </t>
  </si>
  <si>
    <t xml:space="preserve">D7876 </t>
  </si>
  <si>
    <t xml:space="preserve">D7877 </t>
  </si>
  <si>
    <t xml:space="preserve">D7880 </t>
  </si>
  <si>
    <t xml:space="preserve">D7910 </t>
  </si>
  <si>
    <t xml:space="preserve">D7911 </t>
  </si>
  <si>
    <t xml:space="preserve">D7912 </t>
  </si>
  <si>
    <t xml:space="preserve">D7920 </t>
  </si>
  <si>
    <t xml:space="preserve">D7940 </t>
  </si>
  <si>
    <t xml:space="preserve">D7941 </t>
  </si>
  <si>
    <t xml:space="preserve">D7943 </t>
  </si>
  <si>
    <t xml:space="preserve">D7944 </t>
  </si>
  <si>
    <t xml:space="preserve">D7945 </t>
  </si>
  <si>
    <t xml:space="preserve">D7946 </t>
  </si>
  <si>
    <t xml:space="preserve">D7947 </t>
  </si>
  <si>
    <t xml:space="preserve">D7948 </t>
  </si>
  <si>
    <t xml:space="preserve">D7949 </t>
  </si>
  <si>
    <t xml:space="preserve">D7950 </t>
  </si>
  <si>
    <t xml:space="preserve">D7961 </t>
  </si>
  <si>
    <t xml:space="preserve">D7962 </t>
  </si>
  <si>
    <t xml:space="preserve">D7970 </t>
  </si>
  <si>
    <t xml:space="preserve">D7971 </t>
  </si>
  <si>
    <t xml:space="preserve">D7972 </t>
  </si>
  <si>
    <t xml:space="preserve">D7980 </t>
  </si>
  <si>
    <t xml:space="preserve">D7981 </t>
  </si>
  <si>
    <t xml:space="preserve">D7982 </t>
  </si>
  <si>
    <t xml:space="preserve">D7983 </t>
  </si>
  <si>
    <t xml:space="preserve">D7990 </t>
  </si>
  <si>
    <t xml:space="preserve">D7991 </t>
  </si>
  <si>
    <t xml:space="preserve">D7999 </t>
  </si>
  <si>
    <t xml:space="preserve">D8020 </t>
  </si>
  <si>
    <t xml:space="preserve">D8080 </t>
  </si>
  <si>
    <t xml:space="preserve">D8220 </t>
  </si>
  <si>
    <t xml:space="preserve">D8695 </t>
  </si>
  <si>
    <t xml:space="preserve">D8999 </t>
  </si>
  <si>
    <t xml:space="preserve">D9110 </t>
  </si>
  <si>
    <t xml:space="preserve">D9130 </t>
  </si>
  <si>
    <t xml:space="preserve">D9222 </t>
  </si>
  <si>
    <t xml:space="preserve">D9223 </t>
  </si>
  <si>
    <t xml:space="preserve">D9230 </t>
  </si>
  <si>
    <t xml:space="preserve">D9310 </t>
  </si>
  <si>
    <t xml:space="preserve">D9610 </t>
  </si>
  <si>
    <t xml:space="preserve">D9930 </t>
  </si>
  <si>
    <t xml:space="preserve">D9938 </t>
  </si>
  <si>
    <t xml:space="preserve">D9944 </t>
  </si>
  <si>
    <t xml:space="preserve">D9945 </t>
  </si>
  <si>
    <t xml:space="preserve">D9946 </t>
  </si>
  <si>
    <t xml:space="preserve">D9950 </t>
  </si>
  <si>
    <t xml:space="preserve">D9951 </t>
  </si>
  <si>
    <t xml:space="preserve">D9999 </t>
  </si>
  <si>
    <t>Coverage Termed 2023</t>
  </si>
  <si>
    <t>CMS TERMED</t>
  </si>
  <si>
    <t>Code</t>
  </si>
  <si>
    <t>Modifier</t>
  </si>
  <si>
    <t>Code Type</t>
  </si>
  <si>
    <t>Refer code</t>
  </si>
  <si>
    <t>update stamp</t>
  </si>
  <si>
    <t>current update indicator</t>
  </si>
  <si>
    <t>previous update indicator</t>
  </si>
  <si>
    <t>RVU</t>
  </si>
  <si>
    <t>value flag</t>
  </si>
  <si>
    <t>description</t>
  </si>
  <si>
    <t>027DA</t>
  </si>
  <si>
    <t>R</t>
  </si>
  <si>
    <t>D0999</t>
  </si>
  <si>
    <t>Bitewings - each additional</t>
  </si>
  <si>
    <t>043DA</t>
  </si>
  <si>
    <t>Biopsy exam oral tissue hard</t>
  </si>
  <si>
    <t>044DA</t>
  </si>
  <si>
    <t>Biopsy exam oral tissue soft</t>
  </si>
  <si>
    <t>112DB</t>
  </si>
  <si>
    <t>D1999</t>
  </si>
  <si>
    <t>Dental prophylaxis child</t>
  </si>
  <si>
    <t>137DB</t>
  </si>
  <si>
    <t>Group oral health counseling</t>
  </si>
  <si>
    <t>255DC</t>
  </si>
  <si>
    <t>D2999</t>
  </si>
  <si>
    <t>Inlay -gold, restore fractur</t>
  </si>
  <si>
    <t>394DD</t>
  </si>
  <si>
    <t>D3999</t>
  </si>
  <si>
    <t>Recalcification</t>
  </si>
  <si>
    <t>411DE</t>
  </si>
  <si>
    <t>D4999</t>
  </si>
  <si>
    <t>Periodontal examination</t>
  </si>
  <si>
    <t>425DE</t>
  </si>
  <si>
    <t>Mucogingival surg -per tooth</t>
  </si>
  <si>
    <t>595DG</t>
  </si>
  <si>
    <t>Speech bulb</t>
  </si>
  <si>
    <t>622DJ</t>
  </si>
  <si>
    <t>D6999</t>
  </si>
  <si>
    <t>Slotted facing</t>
  </si>
  <si>
    <t>623DJ</t>
  </si>
  <si>
    <t>Slotted pontic</t>
  </si>
  <si>
    <t>726DK</t>
  </si>
  <si>
    <t>Antrotomy, radical, bilatera</t>
  </si>
  <si>
    <t>736DK</t>
  </si>
  <si>
    <t>Tuberosity, reduction</t>
  </si>
  <si>
    <t>737DK</t>
  </si>
  <si>
    <t>Myohyoid ridge, reduction</t>
  </si>
  <si>
    <t>793DK</t>
  </si>
  <si>
    <t>I</t>
  </si>
  <si>
    <t>Inj trigeminal nerve</t>
  </si>
  <si>
    <t>D</t>
  </si>
  <si>
    <t>PERIODIC ORAL EVALUATION EST PT</t>
  </si>
  <si>
    <t>LTD ORAL EVALUATION - PROBLEM FOCUS</t>
  </si>
  <si>
    <t>F</t>
  </si>
  <si>
    <t>ORL EVAL PT&lt;3 YR CNSL PRIM CAREGIVR</t>
  </si>
  <si>
    <t>COMP ORAL EVALUATION - NEW/EST PT</t>
  </si>
  <si>
    <t>D0160</t>
  </si>
  <si>
    <t>DETAIL &amp; EXT ORAL EVAL PROB FOC BR</t>
  </si>
  <si>
    <t>D0170</t>
  </si>
  <si>
    <t>RE-EVALUATION - LTD PROBLEM FOCUSED</t>
  </si>
  <si>
    <t>D0171</t>
  </si>
  <si>
    <t>RE-EVALUATION-POST-OP OFFICE VISIT</t>
  </si>
  <si>
    <t>D0180</t>
  </si>
  <si>
    <t>COMP PERIODONTAL EVAL - NEW/EST PT</t>
  </si>
  <si>
    <t>D0190</t>
  </si>
  <si>
    <t>SCREENING OF A PATIENT</t>
  </si>
  <si>
    <t>D0191</t>
  </si>
  <si>
    <t>ASSESSMENT OF A PATIENT</t>
  </si>
  <si>
    <t>INTRAORAL - COMP SERIES RAD IMAGES</t>
  </si>
  <si>
    <t>IO-PERIAPICAL 1ST RADIOGRAPHC IMAGE</t>
  </si>
  <si>
    <t>IO-PERIAPICAL EA ADD RADIOGRPH IMAG</t>
  </si>
  <si>
    <t>INTRAORAL-OCCLUSAL RADIOGRAPH IMAGE</t>
  </si>
  <si>
    <t>D0250</t>
  </si>
  <si>
    <t>C</t>
  </si>
  <si>
    <t>EXTRA-ORAL - 2D PROJECTION X-RAY</t>
  </si>
  <si>
    <t>D0251</t>
  </si>
  <si>
    <t>A</t>
  </si>
  <si>
    <t>EXTRA-ORAL POSTERIOR DENTAL X-RAY</t>
  </si>
  <si>
    <t>BITEWING - SINGLE RADIOGRAPHC IMAGE</t>
  </si>
  <si>
    <t>BITEWINGS - TWO RADIOGRAPHIC IMAGES</t>
  </si>
  <si>
    <t>BITEWINGS-THREE RADIOGRAPHIC IMAGES</t>
  </si>
  <si>
    <t>BITEWINGS - FOUR RADIOGRAPHC IMAGES</t>
  </si>
  <si>
    <t>D0275</t>
  </si>
  <si>
    <t>D0277</t>
  </si>
  <si>
    <t>VERT BITEWNGS - 7-8 RADIOGRAPH IMAG</t>
  </si>
  <si>
    <t>SIALOGRAPHY</t>
  </si>
  <si>
    <t>TMJ ARTHROGRAM INCLUDING INJ</t>
  </si>
  <si>
    <t>OTH TMJ FILMS BY REPORT</t>
  </si>
  <si>
    <t>TOMOGRAPHIC SURVEY</t>
  </si>
  <si>
    <t>PANORAMIC RADIOGRAPHIC IMAGE</t>
  </si>
  <si>
    <t>2D CEPHALOMET X-RAY-ACQN MSR&amp;ANALY</t>
  </si>
  <si>
    <t>ORAL/FACIAL PHOTOGRAPH IMAGES IO/EO</t>
  </si>
  <si>
    <t>D0364</t>
  </si>
  <si>
    <t>CONE BM CT CAP&amp;INT LTD FD VW&lt;1 W JW</t>
  </si>
  <si>
    <t>D0365</t>
  </si>
  <si>
    <t>CONE BEAM CT 1 FULL DENT ARCH-MAND</t>
  </si>
  <si>
    <t>D0366</t>
  </si>
  <si>
    <t>CONE BEAM CT 1 FULL DENT ARCH-MAX</t>
  </si>
  <si>
    <t>D0367</t>
  </si>
  <si>
    <t>CONE BEAM CT CAP&amp;INT FD VW BOTH JWS</t>
  </si>
  <si>
    <t>D0368</t>
  </si>
  <si>
    <t>CONE BM CT CAP&amp;INT TMJ SER2/&gt;EXPOS</t>
  </si>
  <si>
    <t>D0369</t>
  </si>
  <si>
    <t>MAXILLOFACIAL MRI CAP &amp; INTERPRET</t>
  </si>
  <si>
    <t>D0370</t>
  </si>
  <si>
    <t>MAXILLOFACIAL U/S CAP &amp; INTERPRET</t>
  </si>
  <si>
    <t>D0371</t>
  </si>
  <si>
    <t>SIALOENDOSCOPY CAP &amp; INTERPRETATION</t>
  </si>
  <si>
    <t>D0372</t>
  </si>
  <si>
    <t>INTRAORAL TS-COMP SERIES RAD IMGS</t>
  </si>
  <si>
    <t>D0373</t>
  </si>
  <si>
    <t>INTRAORAL TS-BITEWING RAD IMAGE</t>
  </si>
  <si>
    <t>D0374</t>
  </si>
  <si>
    <t>INTRAORAL TS-PERIAPICAL RAD IMAGE</t>
  </si>
  <si>
    <t>D0380</t>
  </si>
  <si>
    <t>CONE BEAM CT IMAG LTD FD VW&lt;1 W JAW</t>
  </si>
  <si>
    <t>D0381</t>
  </si>
  <si>
    <t>D0382</t>
  </si>
  <si>
    <t>D0383</t>
  </si>
  <si>
    <t>CONE BEAM CT CAP FD VIEW BOTH JAWS</t>
  </si>
  <si>
    <t>D0384</t>
  </si>
  <si>
    <t>CONE BM CT IMAG CAP TMJ SER2/&gt;EXPOS</t>
  </si>
  <si>
    <t>D0385</t>
  </si>
  <si>
    <t>MAXILLOFACIAL MRI IMAGE CAPTURE</t>
  </si>
  <si>
    <t>D0386</t>
  </si>
  <si>
    <t>MAXILLOFACIAL ULTRASOUND IMAGE CAP</t>
  </si>
  <si>
    <t>D0387</t>
  </si>
  <si>
    <t>INTRAORL TS-CMP SE RAD IMGS-IMG CAP</t>
  </si>
  <si>
    <t>D0388</t>
  </si>
  <si>
    <t>INTRAORL TS-BW RAD IMG-IMG CAP ONLY</t>
  </si>
  <si>
    <t>D0389</t>
  </si>
  <si>
    <t>INTRAORL TS-PERIAP RAD IMG-IMG CAP</t>
  </si>
  <si>
    <t>D0391</t>
  </si>
  <si>
    <t>INT DX IMAG P NOT ASSO CAP IMAG RPT</t>
  </si>
  <si>
    <t>D0393</t>
  </si>
  <si>
    <t>VIRTUAL TX SIM 3D IMG VOL/SURF SCAN</t>
  </si>
  <si>
    <t>D0394</t>
  </si>
  <si>
    <t>DIGTL SUBTR 2/&gt; IMAGES/VOL SAME MOD</t>
  </si>
  <si>
    <t>D0395</t>
  </si>
  <si>
    <t>FUSION 2/&gt; 3D IMAG VOL 1/&gt; MODAL</t>
  </si>
  <si>
    <t>3D PRINT OF 3D DENTAL SURFACE SCAN</t>
  </si>
  <si>
    <t>D0411</t>
  </si>
  <si>
    <t>HBA1C IN OFFICE POS TESTING</t>
  </si>
  <si>
    <t>D0412</t>
  </si>
  <si>
    <t>BLOOD GLUCOSE LEV TST IN-OFF METER</t>
  </si>
  <si>
    <t>D0414</t>
  </si>
  <si>
    <t>LAB PROC MICROB SPEC INC C &amp; S STS</t>
  </si>
  <si>
    <t>D0415</t>
  </si>
  <si>
    <t>COLLECT MICROORAGNISMS CULT &amp; SENS</t>
  </si>
  <si>
    <t>D0416</t>
  </si>
  <si>
    <t>VIRAL CULTURE</t>
  </si>
  <si>
    <t>D0417</t>
  </si>
  <si>
    <t>COLL &amp; PREP OF SALIVA SMP LAB ANLYS</t>
  </si>
  <si>
    <t>D0418</t>
  </si>
  <si>
    <t>ANALYSIS SALIVA SAMPLE LABORATORY</t>
  </si>
  <si>
    <t>D0419</t>
  </si>
  <si>
    <t>ASSESSMENT SALIVARY FLOW MEASUREMNT</t>
  </si>
  <si>
    <t>D0422</t>
  </si>
  <si>
    <t>CLCT &amp; PREP GENETIC SAMPLE MATERIAL</t>
  </si>
  <si>
    <t>D0423</t>
  </si>
  <si>
    <t>BR</t>
  </si>
  <si>
    <t>GENETIC TEST SUSCEPT DZ-DPEC ANALY</t>
  </si>
  <si>
    <t>D0425</t>
  </si>
  <si>
    <t>CARIES SUSCEPTIBILITY TESTS</t>
  </si>
  <si>
    <t>D0426</t>
  </si>
  <si>
    <t>COLL PREP &amp; ANLYS SALIVA SAMPLE POC</t>
  </si>
  <si>
    <t>D0430</t>
  </si>
  <si>
    <t>D0431</t>
  </si>
  <si>
    <t>ADJUNCT PREDX TST NO CYTOL/BX PROC</t>
  </si>
  <si>
    <t>D0440</t>
  </si>
  <si>
    <t>PULP VITALITY TESTS</t>
  </si>
  <si>
    <t>D0461</t>
  </si>
  <si>
    <t>TESTING FOR CRACKED TOOTH</t>
  </si>
  <si>
    <t>DIAGNOSTIC CASTS</t>
  </si>
  <si>
    <t>D0472</t>
  </si>
  <si>
    <t>ACCESS TISS-GROSS EXAM-PREP &amp; REPRT</t>
  </si>
  <si>
    <t>D0473</t>
  </si>
  <si>
    <t>ACCESS TISS-GROSS/MICRO-PREP/REPRT</t>
  </si>
  <si>
    <t>D0474</t>
  </si>
  <si>
    <t>ACSS TISS GR&amp;MIC SURG MARG PREP/RPT</t>
  </si>
  <si>
    <t>D0475</t>
  </si>
  <si>
    <t>DECALCIFICATION PROCEDURE</t>
  </si>
  <si>
    <t>D0476</t>
  </si>
  <si>
    <t>SPECIAL STAINS FOR MICROORGANISMS</t>
  </si>
  <si>
    <t>D0477</t>
  </si>
  <si>
    <t>SPECIAL STAINS NOT MICROORGANISMS</t>
  </si>
  <si>
    <t>D0478</t>
  </si>
  <si>
    <t>IMMUNOHISTOCHEMICAL STAINS</t>
  </si>
  <si>
    <t>D0479</t>
  </si>
  <si>
    <t>TISS INSITU HYBRIDIZATION W/INTEPR</t>
  </si>
  <si>
    <t>D0480</t>
  </si>
  <si>
    <t>ACESS EXFOLIATIVE CYT SMER MIC EXAM</t>
  </si>
  <si>
    <t>D0481</t>
  </si>
  <si>
    <t>ELECTRON MICROSCOPY DIAGNOSTIC</t>
  </si>
  <si>
    <t>D0482</t>
  </si>
  <si>
    <t>DIRECT IMMUNOFLUORESCENCE</t>
  </si>
  <si>
    <t>D0483</t>
  </si>
  <si>
    <t>INDIRECT IMMUNOFLUORESCENCE</t>
  </si>
  <si>
    <t>D0484</t>
  </si>
  <si>
    <t>CONSULTATION SLIDES PREPARED ELSW</t>
  </si>
  <si>
    <t>D0485</t>
  </si>
  <si>
    <t>CNSLT W/PREP SLIDES BX SPL REF SRC</t>
  </si>
  <si>
    <t>D0486</t>
  </si>
  <si>
    <t>LAB ACCSS TRNSEPI CYTL SMP MICRO EX</t>
  </si>
  <si>
    <t>D0502</t>
  </si>
  <si>
    <t>OTHER ORAL PATHOLOGY PROC REPORT</t>
  </si>
  <si>
    <t>D0600</t>
  </si>
  <si>
    <t>RNE</t>
  </si>
  <si>
    <t>NON-IONIZ DX P CPBL QUANTIF MON &amp; R</t>
  </si>
  <si>
    <t>CARIES RISK ASSESS DOC FIND LOW RSK</t>
  </si>
  <si>
    <t>CARIES RISK ASSESS DOC FIND MOD RSK</t>
  </si>
  <si>
    <t>CARIES RISK ASSESS DOC FIND HI RSK</t>
  </si>
  <si>
    <t>D0604</t>
  </si>
  <si>
    <t>ANTIG TST FOR PH REL PATH INCL COV</t>
  </si>
  <si>
    <t>D0605</t>
  </si>
  <si>
    <t>ANTI-D TST FOR PH REL PATH INCL COV</t>
  </si>
  <si>
    <t>D0606</t>
  </si>
  <si>
    <t>MOLECULAR TST PH REL PATH INCL COV</t>
  </si>
  <si>
    <t>D0701</t>
  </si>
  <si>
    <t>PANORAMIC RAD IMG - IMG CAP ONLY</t>
  </si>
  <si>
    <t>D0702</t>
  </si>
  <si>
    <t>2-D CR IMAGE - IMAGE CAPTURE ONLY</t>
  </si>
  <si>
    <t>D0703</t>
  </si>
  <si>
    <t>2-D ORL/FAC PH IMG - IMG CAP ONLY</t>
  </si>
  <si>
    <t>D0705</t>
  </si>
  <si>
    <t>EO POST DENT RAD IMG - IMG CAP ONLY</t>
  </si>
  <si>
    <t>D0706</t>
  </si>
  <si>
    <t>INTRAOR - OCCL X-RAY - IMG CAP ONLY</t>
  </si>
  <si>
    <t>D0707</t>
  </si>
  <si>
    <t>INTRAOR - PA RAD IMG - IMG CAP ONLY</t>
  </si>
  <si>
    <t>D0708</t>
  </si>
  <si>
    <t>INTRAORAL - BW RAD IMG-IMG CAP ONLY</t>
  </si>
  <si>
    <t>D0709</t>
  </si>
  <si>
    <t>INTRAORL-COMP SER RAD IMG-IMG CAPTR</t>
  </si>
  <si>
    <t>D0801</t>
  </si>
  <si>
    <t>V</t>
  </si>
  <si>
    <t>3D INTRAORAL SURFACE SCAN-DIRECT</t>
  </si>
  <si>
    <t>D0802</t>
  </si>
  <si>
    <t>3D DENTAL SURFACE SCAN-INDIRECT</t>
  </si>
  <si>
    <t>D0803</t>
  </si>
  <si>
    <t>3D FACIAL SURFACE SCAN-DIRECT</t>
  </si>
  <si>
    <t>D0804</t>
  </si>
  <si>
    <t>3D FACIAL SURFACE SCAN-INDIRECT</t>
  </si>
  <si>
    <t>UNSPEC DIAGNOSTIC PROCEDURE REPORT</t>
  </si>
  <si>
    <t>PROPHYLAXIS - ADULT</t>
  </si>
  <si>
    <t>PROPHYLAXIS - CHILD</t>
  </si>
  <si>
    <t>D1125</t>
  </si>
  <si>
    <t>TOPICAL APPLICATN FLUORIDE VARNISH</t>
  </si>
  <si>
    <t>TOPICAL APPLICATION OF FLUORIDE</t>
  </si>
  <si>
    <t>D1301</t>
  </si>
  <si>
    <t>IMMUNIZATION COUNSELING</t>
  </si>
  <si>
    <t>D1310</t>
  </si>
  <si>
    <t>NUTRITION COUNSEL CONTROL DENTAL DZ</t>
  </si>
  <si>
    <t>TOBACCO CNSL CNTRL&amp;PREVION ORL DZ</t>
  </si>
  <si>
    <t>D1321</t>
  </si>
  <si>
    <t>CNSL ORAL BEHAV &amp; SYS HLTH EFF HI-R</t>
  </si>
  <si>
    <t>ORAL HYGIENE INSTRUCTIONS</t>
  </si>
  <si>
    <t>SEALANT - PER TOOTH</t>
  </si>
  <si>
    <t>D1352</t>
  </si>
  <si>
    <t>M</t>
  </si>
  <si>
    <t>PREV RSN REST MOD HIGH CARIES RISK</t>
  </si>
  <si>
    <t>D1353</t>
  </si>
  <si>
    <t>SEALANT REPAIR - PER TOOTH</t>
  </si>
  <si>
    <t>APPL CARIES ARR MDICMNT-PER TOOTH</t>
  </si>
  <si>
    <t>D1355</t>
  </si>
  <si>
    <t>CARIES PREV MED APPLIC - PER TOOTH</t>
  </si>
  <si>
    <t>D1370</t>
  </si>
  <si>
    <t>SPACE MNTNR - FIXED UNI - PER QUAD</t>
  </si>
  <si>
    <t>SPACE MAINTAIN-FIXED-BILAT MAXIL</t>
  </si>
  <si>
    <t>SPACE MAINTAIN-FIXED BILAT MANDIB</t>
  </si>
  <si>
    <t>SPACE MNTNR - REMOV UNI - PER QUAD</t>
  </si>
  <si>
    <t>SPACE MAINTAIN- REMOVE-BILAT, MAXIL</t>
  </si>
  <si>
    <t>SPACE MNTAIN- REMOVE- BILAT, MANDIB</t>
  </si>
  <si>
    <t>RE-CEM/RE-BOND BIL SPACE MNTNR-MAX</t>
  </si>
  <si>
    <t>RE-CEM/RE-BOND BIL SPC MNTNR - MAND</t>
  </si>
  <si>
    <t>RE-CEM/RE-BOND UNI SPACE MNTNR-QUAD</t>
  </si>
  <si>
    <t>REMV FIX UNI SPACE MNTNR - PER QUAD</t>
  </si>
  <si>
    <t>REMOVAL FIXED BIL SPACE MNTNR - MAX</t>
  </si>
  <si>
    <t>REMOVAL FIX BIL SPACE MNTNR - MAND</t>
  </si>
  <si>
    <t>DIST SHOE SPC MNTNR - FIX UNI-QUAD</t>
  </si>
  <si>
    <t>PFIZER-BIONTECH COVID-19 VAC ADM-FD</t>
  </si>
  <si>
    <t>PFIZER-BIONTCH COV-19 VAC ADM-2ND D</t>
  </si>
  <si>
    <t>MODERNA COVID-19 VAC ADM - 1ST DOSE</t>
  </si>
  <si>
    <t>MODERNA COVID-19 VAC ADM - 2ND DOSE</t>
  </si>
  <si>
    <t>D1705</t>
  </si>
  <si>
    <t>ASTRAZENECA COVID-19 VAC ADM - FD</t>
  </si>
  <si>
    <t>D1706</t>
  </si>
  <si>
    <t>ASTRAZENECA COV-19 VAC ADM - 2ND D</t>
  </si>
  <si>
    <t>JANSSEN COVID-19 VACCINE ADMIN</t>
  </si>
  <si>
    <t>D1708</t>
  </si>
  <si>
    <t>PFIZER-BIONTECH COVID-19 VA-3RD D</t>
  </si>
  <si>
    <t>D1709</t>
  </si>
  <si>
    <t>PFIZR-BIONTECH COVD-19 V ADM-BSTR D</t>
  </si>
  <si>
    <t>D1710</t>
  </si>
  <si>
    <t>MODERNA COVID-19 VACCINE ADM-3RD D</t>
  </si>
  <si>
    <t>D1711</t>
  </si>
  <si>
    <t>MODERNA COVID-19 VAC ADM-BSTR DOSE</t>
  </si>
  <si>
    <t>D1712</t>
  </si>
  <si>
    <t>JANSSEN COVID-19 VAC ADM-BSTR DOSE</t>
  </si>
  <si>
    <t>D1713</t>
  </si>
  <si>
    <t>PFIZR-BIONTCH COV-19 VA TS PD-1ST D</t>
  </si>
  <si>
    <t>D1714</t>
  </si>
  <si>
    <t>PFIZR-BIONTCH COV-19 VA TS PD-2ND D</t>
  </si>
  <si>
    <t>D1720</t>
  </si>
  <si>
    <t>INFLUENZA VACCINE ADMINISTRATION</t>
  </si>
  <si>
    <t>D1781</t>
  </si>
  <si>
    <t>VACC ADM-HMN PAPILLOMAVIRUS-DOSE 1</t>
  </si>
  <si>
    <t>D1782</t>
  </si>
  <si>
    <t>VACC ADM-HMN PAPILLOMAVIRUS-DOSE 2</t>
  </si>
  <si>
    <t>D1783</t>
  </si>
  <si>
    <t>VACC ADM-HMN PAPILLOMAVIRUS-DOSE 3</t>
  </si>
  <si>
    <t>UNS PREVENTIVE PROCEDURE BY REPORT</t>
  </si>
  <si>
    <t>AMALGAM-ONE SURFACE PRIMARY/PERM</t>
  </si>
  <si>
    <t>AMALGAM-TWO SURFACES PRIMARY/PERM</t>
  </si>
  <si>
    <t>AMALGAM-3 SURFACES PRIMARY/PERM</t>
  </si>
  <si>
    <t>AMALGAM-FOUR/MORE SURF PRIM/PERM</t>
  </si>
  <si>
    <t>RESIN-BASED COMPOSITE ONE SURF ANT</t>
  </si>
  <si>
    <t>RESIN-BASED COMPOSITE 2 SURFACE ANT</t>
  </si>
  <si>
    <t>RESIN-BASED COMPOSITE 3 SURFACE ANT</t>
  </si>
  <si>
    <t>RESIN-BASED COMP-4/&gt; SURFACES ANT</t>
  </si>
  <si>
    <t>RESIN COMPOS CROWN ANTERIOR</t>
  </si>
  <si>
    <t>RESIN COMPOS - 1 SURFACE POSTERIOR</t>
  </si>
  <si>
    <t>RESIN COMPOS - 2 SURFACES POSTERIOR</t>
  </si>
  <si>
    <t>RESIN COMPOS - 3 SURFACES POSTERIOR</t>
  </si>
  <si>
    <t>RESIN COMPOS - 4/MORE SURFACES POST</t>
  </si>
  <si>
    <t>D2410</t>
  </si>
  <si>
    <t>GOLD FOIL - ONE SURFACE</t>
  </si>
  <si>
    <t>D2420</t>
  </si>
  <si>
    <t>GOLD FOIL - TWO SURFACES</t>
  </si>
  <si>
    <t>D2430</t>
  </si>
  <si>
    <t>GOLD FOIL - THREE SURFACES</t>
  </si>
  <si>
    <t>D2510</t>
  </si>
  <si>
    <t>INLAY - METALLIC - ONE SURFACE</t>
  </si>
  <si>
    <t>D2520</t>
  </si>
  <si>
    <t>INLAY - METALLIC - TWO SURFACES</t>
  </si>
  <si>
    <t>D2530</t>
  </si>
  <si>
    <t>INLAY - METALLIC - 3/MORE SURFACES</t>
  </si>
  <si>
    <t>D2542</t>
  </si>
  <si>
    <t>ONLAY - METALLIC - TWO SURFACES</t>
  </si>
  <si>
    <t>D2543</t>
  </si>
  <si>
    <t>ONLAY METALLIC THREE SURFACES</t>
  </si>
  <si>
    <t>D2544</t>
  </si>
  <si>
    <t>ONLAY METALLIC FOUR OR MORE SURF</t>
  </si>
  <si>
    <t>D2550</t>
  </si>
  <si>
    <t>D2610</t>
  </si>
  <si>
    <t>INLAY - PORCELN/CERAMIC - 1 SURFACE</t>
  </si>
  <si>
    <t>D2620</t>
  </si>
  <si>
    <t>INLAY - PORCELN/CERAMIC - 2 SURF</t>
  </si>
  <si>
    <t>D2630</t>
  </si>
  <si>
    <t>INLAY - PORCELN/CERAM - 3/MORE SURF</t>
  </si>
  <si>
    <t>D2642</t>
  </si>
  <si>
    <t>ONLAY - PORCELN/CERAMIC - 2 SURF</t>
  </si>
  <si>
    <t>D2643</t>
  </si>
  <si>
    <t>ONLAY - PORCELN/CERAMIC - 3 SURF</t>
  </si>
  <si>
    <t>D2644</t>
  </si>
  <si>
    <t>ONLAY - PORCELN/CERAM - 4/MORE SURF</t>
  </si>
  <si>
    <t>D2650</t>
  </si>
  <si>
    <t>INLAY RESIN COMPOSITE ONE SURFACE</t>
  </si>
  <si>
    <t>D2651</t>
  </si>
  <si>
    <t>INLAY RESIN COMPOSITE TWO SURFACES</t>
  </si>
  <si>
    <t>D2652</t>
  </si>
  <si>
    <t>INLAY RESIN COMPOSITE 3/&gt; SURFACES</t>
  </si>
  <si>
    <t>D2662</t>
  </si>
  <si>
    <t>ONLAY-RSN COMPOS COMPOS/RSN-2 SURF</t>
  </si>
  <si>
    <t>D2663</t>
  </si>
  <si>
    <t>ONLAY-RSN COMPOS COMPOS/RSN-3 SURF</t>
  </si>
  <si>
    <t>D2664</t>
  </si>
  <si>
    <t>ONLAY RESIN COMPOSITE 4/&gt; SURFACES</t>
  </si>
  <si>
    <t>CROWN - RESIN-BASED COMPOSITE</t>
  </si>
  <si>
    <t>CROWN - 3/4 RESIN-BASED COMPOSITE</t>
  </si>
  <si>
    <t>CROWN - RESIN WITH HIGH NOBLE METAL</t>
  </si>
  <si>
    <t>CROWN - RESIN PREDOM BASE METAL</t>
  </si>
  <si>
    <t>D2722</t>
  </si>
  <si>
    <t>CROWN - RESIN WITH NOBLE METAL</t>
  </si>
  <si>
    <t>CROWN - PORCELAIN/CERAMIC</t>
  </si>
  <si>
    <t>CROWN - PORCELN FUSED HI NOBLE METL</t>
  </si>
  <si>
    <t>CROWN-PORCELN FUSD PREDOM BASE METL</t>
  </si>
  <si>
    <t>CROWN - PORCELAIN FUSED NOBLE METAL</t>
  </si>
  <si>
    <t>D2753</t>
  </si>
  <si>
    <t>CRWN - PORCLN FUSD TO TIT &amp; TIT ALY</t>
  </si>
  <si>
    <t>D2780</t>
  </si>
  <si>
    <t>CROWN - 3/4 CAST HIGH NOBLE METAL</t>
  </si>
  <si>
    <t>D2781</t>
  </si>
  <si>
    <t>CROWN - 3/4 CAST PREDOM BASE METL</t>
  </si>
  <si>
    <t>D2782</t>
  </si>
  <si>
    <t>CROWN - 3/4 CAST NOBLE METAL</t>
  </si>
  <si>
    <t>D2783</t>
  </si>
  <si>
    <t>CROWN - 3/4 PORCELAIN/CERAMIC</t>
  </si>
  <si>
    <t>CROWN - FULL CAST HIGH NOBLE METAL</t>
  </si>
  <si>
    <t>CROWN - FULL CAST PREDOM BASE METL</t>
  </si>
  <si>
    <t>CROWN - FULL CAST NOBLE METAL</t>
  </si>
  <si>
    <t>D2794</t>
  </si>
  <si>
    <t>CROWN - TITANIUM AND TITANIUM ALY</t>
  </si>
  <si>
    <t>D2799</t>
  </si>
  <si>
    <t>INTRM CR-TX/CMPL DX NES PRI FNL IMP</t>
  </si>
  <si>
    <t>D2910</t>
  </si>
  <si>
    <t>RECEMENT INLAY ONLAY/PART COV REST</t>
  </si>
  <si>
    <t>D2915</t>
  </si>
  <si>
    <t>RECEMENT CAST/PREFAB POST &amp; CORE</t>
  </si>
  <si>
    <t>RECEMENT CROWN</t>
  </si>
  <si>
    <t>D2921</t>
  </si>
  <si>
    <t>REATTCH TOOTH FRAG INCISL EDGE/CUSP</t>
  </si>
  <si>
    <t>D2928</t>
  </si>
  <si>
    <t>PREFAB PORC/CER CROWN - PERM TOOTH</t>
  </si>
  <si>
    <t>D2929</t>
  </si>
  <si>
    <t>PREFAB PORC/CERAMC CROWN-PRIM TOOTH</t>
  </si>
  <si>
    <t>PRFABR STAINLESS STEEL CROWN-PRIM</t>
  </si>
  <si>
    <t>PRFABR STAINLESS STEEL CROWN-PERM</t>
  </si>
  <si>
    <t>PREFABRICATED RESIN CROWN</t>
  </si>
  <si>
    <t>PRFABR STNLSS STEEL CROWN RSN WNDOW</t>
  </si>
  <si>
    <t>PREFB ESTHET COAT STNLSS STEEL CRWN</t>
  </si>
  <si>
    <t>PLACEMENT INTERIM DIR RESTORATION</t>
  </si>
  <si>
    <t>D2949</t>
  </si>
  <si>
    <t>RESTORATIV FOUNDATN INDIR RESTORATN</t>
  </si>
  <si>
    <t>CORE BUILDUP INCL PINS WHEN REQUIRE</t>
  </si>
  <si>
    <t>PIN RETN - PER TOOTH ADDITION REST</t>
  </si>
  <si>
    <t>POST &amp; CORE ADD CROWN INDIRECT FAB</t>
  </si>
  <si>
    <t>D2953</t>
  </si>
  <si>
    <t>EA ADD INDIRECT FAB POST SAME TOOTH</t>
  </si>
  <si>
    <t>PREFABR POST&amp;CORE ADDITION CROWN</t>
  </si>
  <si>
    <t>D2955</t>
  </si>
  <si>
    <t>POST REMOVAL</t>
  </si>
  <si>
    <t>D2956</t>
  </si>
  <si>
    <t>REMOVAL OF IND RESTOR ON NATL TOOTH</t>
  </si>
  <si>
    <t>D2957</t>
  </si>
  <si>
    <t>EA ADD PREFABR POST - SAME TOOTH</t>
  </si>
  <si>
    <t>LABIAL VENEER - DIRECT</t>
  </si>
  <si>
    <t>LABIAL VENEER RESIN LAM - INDIRECT</t>
  </si>
  <si>
    <t>LABIAL VNR PORCELAIN LAM - INDIRECT</t>
  </si>
  <si>
    <t>D2971</t>
  </si>
  <si>
    <t>ADD PRC CSTMZ CR UND XST PRT D FRWK</t>
  </si>
  <si>
    <t>D2975</t>
  </si>
  <si>
    <t>COPING</t>
  </si>
  <si>
    <t>BAND STABILIZATION-PER TOOTH</t>
  </si>
  <si>
    <t>CROWN REPR NEC RESTORATV MATL FAIL</t>
  </si>
  <si>
    <t>INLAY REPR NEC RESTORATV MATL FAIL</t>
  </si>
  <si>
    <t>D2982</t>
  </si>
  <si>
    <t>ONLAY REPR NEC RESTORATV MATL FAIL</t>
  </si>
  <si>
    <t>D2983</t>
  </si>
  <si>
    <t>VENEER REPR NEC RESTORATV MATL FAIL</t>
  </si>
  <si>
    <t>D2989</t>
  </si>
  <si>
    <t>EXC TT RSLT DETERM NON-RSTRBILITY</t>
  </si>
  <si>
    <t>D2990</t>
  </si>
  <si>
    <t>RESIN INFIL INCIPIENT SMTH SURF LES</t>
  </si>
  <si>
    <t>D2991</t>
  </si>
  <si>
    <t>APPL HAP REGEN MEDICAMENT PER TOOTH</t>
  </si>
  <si>
    <t>UNSPEC RESTORATIVE PROC BY REPORT</t>
  </si>
  <si>
    <t>PULP CAP - DIRECT</t>
  </si>
  <si>
    <t>PULP CAP - INDIRECT</t>
  </si>
  <si>
    <t>TX PULPOT-CORONL DENTNOCEMENTL JUNC</t>
  </si>
  <si>
    <t>PULPAL DEBRID PRIMARY&amp;PERM TEETH</t>
  </si>
  <si>
    <t>D3222</t>
  </si>
  <si>
    <t>PART PULPOTMY APEXOGNEIS PERM TOOTH</t>
  </si>
  <si>
    <t>PULPAL THERAPY - ANT PRIMARY TOOTH</t>
  </si>
  <si>
    <t>PULPAL THERAPY - POST PRIMARY TOOTH</t>
  </si>
  <si>
    <t>ENDODONTIC THERAPY ANTERIOR TOOTH</t>
  </si>
  <si>
    <t>ENDODONTIC THERAPY PREMOLAR TOOTH</t>
  </si>
  <si>
    <t>ENDODONTIC THERAPY MOLAR TOOTH</t>
  </si>
  <si>
    <t>D3331</t>
  </si>
  <si>
    <t>TX RC OBSTRUCTION; NON-SURG ACCESS</t>
  </si>
  <si>
    <t>D3332</t>
  </si>
  <si>
    <t>INCMPL ENDO TX;INOP UNRSTR/FX TOOTH</t>
  </si>
  <si>
    <t>D3333</t>
  </si>
  <si>
    <t>INTERNAL ROOT REPAIR PERF DEFECTS</t>
  </si>
  <si>
    <t>RETX PREVIOUS RC THERAPY - ANTERIOR</t>
  </si>
  <si>
    <t>RETREATMENT PREVIOUS RC TX-PREMOLAR</t>
  </si>
  <si>
    <t>RETX PREVIOUS RC THERAPY - MOLAR</t>
  </si>
  <si>
    <t>APEX/RECALCIFICATION INITIAL VISIT</t>
  </si>
  <si>
    <t>APEX/RECALCIFICATN INTRM MED REPLAC</t>
  </si>
  <si>
    <t>APEXIFICAT/RECALCIFICAT-FINAL VISIT</t>
  </si>
  <si>
    <t>D3355</t>
  </si>
  <si>
    <t>PULPAL REGENERATION - INITIAL VISIT</t>
  </si>
  <si>
    <t>D3356</t>
  </si>
  <si>
    <t>PULPAL REGENERATION - MED REPLACMNT</t>
  </si>
  <si>
    <t>D3357</t>
  </si>
  <si>
    <t>PULPAL REGENERATION - COMPLETION TX</t>
  </si>
  <si>
    <t>APICOECTOMY - ANTERIOR</t>
  </si>
  <si>
    <t>D3421</t>
  </si>
  <si>
    <t>APICOECTOMY - PREMOLAR</t>
  </si>
  <si>
    <t>D3425</t>
  </si>
  <si>
    <t>APICOECTOMY - MOLAR FIRST ROOT</t>
  </si>
  <si>
    <t>D3426</t>
  </si>
  <si>
    <t>APICOECTOMY</t>
  </si>
  <si>
    <t>D3428</t>
  </si>
  <si>
    <t>BONE GRAFT PERIRADICULR SURG 1 SITE</t>
  </si>
  <si>
    <t>D3429</t>
  </si>
  <si>
    <t>BONE GRAFT PERIRADICULR SURG EA ADD</t>
  </si>
  <si>
    <t>RETROGRADE FILLING - PER ROOT</t>
  </si>
  <si>
    <t>D3431</t>
  </si>
  <si>
    <t>BIOL MATL TSS REGEN PERIRADICLR SRG</t>
  </si>
  <si>
    <t>D3432</t>
  </si>
  <si>
    <t>GUIDE TISS REGEN PERIRADICULAR SURG</t>
  </si>
  <si>
    <t>D3450</t>
  </si>
  <si>
    <t>ROOT AMPUTATION - PER ROOT</t>
  </si>
  <si>
    <t>D3460</t>
  </si>
  <si>
    <t>ENDODONTIC ENDOSSEOUS IMPLANT</t>
  </si>
  <si>
    <t>D3470</t>
  </si>
  <si>
    <t>INTENTIONAL REIMPLANTATION</t>
  </si>
  <si>
    <t>D3471</t>
  </si>
  <si>
    <t>SURG REPR OF ROOT RESORPTION - ANT</t>
  </si>
  <si>
    <t>D3472</t>
  </si>
  <si>
    <t>SURG REPR OF ROOT RESORPTION - PM</t>
  </si>
  <si>
    <t>D3473</t>
  </si>
  <si>
    <t>SURG REPR OF ROOT RESORPTN - MOLAR</t>
  </si>
  <si>
    <t>D3501</t>
  </si>
  <si>
    <t>SURG EXP RS NO APCECTMY/REPR RR-ANT</t>
  </si>
  <si>
    <t>D3502</t>
  </si>
  <si>
    <t>SURG EXP RS NO APCECTOMY/REPR RR-PM</t>
  </si>
  <si>
    <t>D3503</t>
  </si>
  <si>
    <t>SUR EXP RS NO APICOECT/RPR RR - MOL</t>
  </si>
  <si>
    <t>D3910</t>
  </si>
  <si>
    <t>SURG PROC ISOLAT TOOTH W/RUBBER DAM</t>
  </si>
  <si>
    <t>D3911</t>
  </si>
  <si>
    <t>INTRAORIFICE BARRIER</t>
  </si>
  <si>
    <t>D3920</t>
  </si>
  <si>
    <t>HEMISECTION NOT INCL RC THERAPY</t>
  </si>
  <si>
    <t>D3921</t>
  </si>
  <si>
    <t>DECORONATION/SUBMG ERUPTED TOOTH</t>
  </si>
  <si>
    <t>D3940</t>
  </si>
  <si>
    <t>D3950</t>
  </si>
  <si>
    <t>CANAL PREP&amp;FIT PREFORMED DOWEL/POST</t>
  </si>
  <si>
    <t>UNSPEC ENDODONTIC PROCEDURE REPORT</t>
  </si>
  <si>
    <t>D4110</t>
  </si>
  <si>
    <t>GINGIVECT/PLSTY 4/&gt;CNTIG TEETH QUAD</t>
  </si>
  <si>
    <t>GINGIVECT/PLSTY 1-3CNTIG TEETH QUAD</t>
  </si>
  <si>
    <t>GING/GINGIVOPLASTY RES PROC-TOOTH</t>
  </si>
  <si>
    <t>D4230</t>
  </si>
  <si>
    <t>ANAT CRN EXP-4/&gt;CONT/BND TT SP QUAD</t>
  </si>
  <si>
    <t>ANAT CRN EXP 1-3 T/BND TT SP QUAD</t>
  </si>
  <si>
    <t>GING F PROC-4/&gt;CNTG TH/TT BND SPS/Q</t>
  </si>
  <si>
    <t>GN F PROC-1-3 CNTG TH/TT BND SPS/Q</t>
  </si>
  <si>
    <t>D4245</t>
  </si>
  <si>
    <t>APICALLY POSITIONED FLAP</t>
  </si>
  <si>
    <t>D4249</t>
  </si>
  <si>
    <t>CLIN CROWN LEN - HARD TISSUE</t>
  </si>
  <si>
    <t>D4251</t>
  </si>
  <si>
    <t>OSSEOUS SURG 4/&gt; CNTIG TEETH QUAD</t>
  </si>
  <si>
    <t>OSSEOUS SURG 1-3 CNTIG TEETH QUAD</t>
  </si>
  <si>
    <t>D4263</t>
  </si>
  <si>
    <t>BN REPL GR-RET NAT TT-1ST SITE QUAD</t>
  </si>
  <si>
    <t>D4264</t>
  </si>
  <si>
    <t>BRG-RET NAT TOOTH-EA ADD SITE QUAD</t>
  </si>
  <si>
    <t>BIOL MATL AID SFT&amp;OSS TISS REG-SITE</t>
  </si>
  <si>
    <t>D4266</t>
  </si>
  <si>
    <t>GUIDED TISS REG NAT TH-RESORB BR/SI</t>
  </si>
  <si>
    <t>D4267</t>
  </si>
  <si>
    <t>GTR REGEN NAT TT-NON-RESORB BR/SI</t>
  </si>
  <si>
    <t>D4268</t>
  </si>
  <si>
    <t>SURGICAL REVISION PROC PER TOOTH</t>
  </si>
  <si>
    <t>PEDICLE SOFT TISSUE GRAFT PROCEDURE</t>
  </si>
  <si>
    <t>D4273</t>
  </si>
  <si>
    <t>AUTOGEN CONNECTIVE TISS GRAFT PROC</t>
  </si>
  <si>
    <t>D4274</t>
  </si>
  <si>
    <t>MESIAL/DISTAL WEDGE PROC 1 TOOTH</t>
  </si>
  <si>
    <t>NON-AUTOGENOUS CONNECTIVE TISS GRFT</t>
  </si>
  <si>
    <t>COMB CNCTIV TISS&amp;PED GRFT PER TOOTH</t>
  </si>
  <si>
    <t>FREE SFT TSS GFT 1ST T/EDNTULOUS T</t>
  </si>
  <si>
    <t>FREE ST GFT EA CNTG T/EDNT T SAME S</t>
  </si>
  <si>
    <t>D4283</t>
  </si>
  <si>
    <t>D4285</t>
  </si>
  <si>
    <t>NON-AUTOGEN CNCT TISSUE GRAFT PROC</t>
  </si>
  <si>
    <t>D4286</t>
  </si>
  <si>
    <t>REMOVAL OF NON-RESORBABLE BARRIER</t>
  </si>
  <si>
    <t>D4322</t>
  </si>
  <si>
    <t>SPLINT - INTRA-COR; NT/PROSTH CR</t>
  </si>
  <si>
    <t>D4323</t>
  </si>
  <si>
    <t>SPLINT - EXTRA-COR; NT/PROSTH CR</t>
  </si>
  <si>
    <t>PRDNTL SCAL&amp;ROOT PLAN 4/&gt;TEETH-QUAD</t>
  </si>
  <si>
    <t>PRDONTAL SCAL&amp;ROOT PLAN 1-3 TEETH</t>
  </si>
  <si>
    <t>SCALING PRES GEN MOD/SEV GING INF</t>
  </si>
  <si>
    <t>D4355</t>
  </si>
  <si>
    <t>FM DEB ENBL COMP PDL EVAL&amp;DX SUBS V</t>
  </si>
  <si>
    <t>D4381</t>
  </si>
  <si>
    <t>LOC DEL ANTIM DZ CRVICUL TISS-TOOTH</t>
  </si>
  <si>
    <t>PERIODONTAL MAINTENANCE</t>
  </si>
  <si>
    <t>D4920</t>
  </si>
  <si>
    <t>UNSCHEDULED DRESSING CHANGE</t>
  </si>
  <si>
    <t>D4921</t>
  </si>
  <si>
    <t>GINGIVAL IRRIG MEDICINAL AGT-/QUAD</t>
  </si>
  <si>
    <t>UNSPEC PERIODONTAL PROCEDURE REPORT</t>
  </si>
  <si>
    <t>COMPLETE DENTURE - MAXILLARY</t>
  </si>
  <si>
    <t>COMPLETE DENTURE - MANDIBULAR</t>
  </si>
  <si>
    <t>IMMEDIATE DENTURE - MAXILLARY</t>
  </si>
  <si>
    <t>IMMEDIATE DENTURE - MANDIBULAR</t>
  </si>
  <si>
    <t>MAXILLARY PARTIAL DENTUR RESIN BASE</t>
  </si>
  <si>
    <t>MANDIB PARTIAL DENTURE RESIN BASE</t>
  </si>
  <si>
    <t>MAX PRTL DENTURE- CAST METAL FW</t>
  </si>
  <si>
    <t>MAND PRTL DENTURE - CAST METAL FW</t>
  </si>
  <si>
    <t>D5221</t>
  </si>
  <si>
    <t>IMMED MAX PRTL DENTURE - RESIN BASE</t>
  </si>
  <si>
    <t>D5222</t>
  </si>
  <si>
    <t>IMMED MAND PRTL DENTURE - RESN BASE</t>
  </si>
  <si>
    <t>D5223</t>
  </si>
  <si>
    <t>IMMED MAX PRTL D - CAST METAL FW</t>
  </si>
  <si>
    <t>D5224</t>
  </si>
  <si>
    <t>IMMED MAND PRTL D - CAST MTL FW</t>
  </si>
  <si>
    <t>MAXILLARY PART DENTURE - FLEX BASE</t>
  </si>
  <si>
    <t>MANDIBULAR PART DENTURE - FLEX BASE</t>
  </si>
  <si>
    <t>D5227</t>
  </si>
  <si>
    <t>IMMED MAX PRTL DENTURE - FLEX BASE</t>
  </si>
  <si>
    <t>D5228</t>
  </si>
  <si>
    <t>IMMED MAND PRTL DENTURE - FLEX BASE</t>
  </si>
  <si>
    <t>REMV UNI PRT D - 1 PC CAST METL MAX</t>
  </si>
  <si>
    <t>REMV UNI PRT D - 1 PC C METL MAND</t>
  </si>
  <si>
    <t>REMV UNI PD-1 PECE FLEX BS-PER QUAD</t>
  </si>
  <si>
    <t>REMV UNI PD - 1 PECE RESIN-PER QUAD</t>
  </si>
  <si>
    <t>ADJUST COMPLETE DENTURE - MAXILLARY</t>
  </si>
  <si>
    <t>ADJUST COMPLETE DENTUR - MANDIBULAR</t>
  </si>
  <si>
    <t>ADJUST PARTIAL DENTURE - MAXILLARY</t>
  </si>
  <si>
    <t>ADJUST PARTIAL DENTURE - MANDIBULAR</t>
  </si>
  <si>
    <t>REPAIR BKN CMPL DENTURE BASE MAND</t>
  </si>
  <si>
    <t>REPAIR BKN CMPL DENTURE BASE MAX</t>
  </si>
  <si>
    <t>REPL MISS/BROKEN TEETH-CMPL DENTUR</t>
  </si>
  <si>
    <t>REPAIR RESIN PRTL DENTURE BASE MAND</t>
  </si>
  <si>
    <t>REPAIR RESIN PRTL DENTURE BASE MAX</t>
  </si>
  <si>
    <t>REPAIR CAST PARTIAL FRAMEWORK MAND</t>
  </si>
  <si>
    <t>REPAIR CAST PARTIAL FRAMEWORK MAX</t>
  </si>
  <si>
    <t>REPR/REPLCE BROKEN CLASP-PER TOOTH</t>
  </si>
  <si>
    <t>RPLC BKN TEETH PRTL DENTUR Q TOOTH</t>
  </si>
  <si>
    <t>ADD TOOTH EXISTING PARTIAL DENTURE</t>
  </si>
  <si>
    <t>ADD CLASP XST PRT DENTURE-PER TOOTH</t>
  </si>
  <si>
    <t>REPL ALL TEETH&amp;ACRYLC FRMEWRK MAX</t>
  </si>
  <si>
    <t>REPL ALL TEETH&amp;ACRYLC FRMEWRK MAND</t>
  </si>
  <si>
    <t>REBASE COMPLETE MAXILLARY DENTURE</t>
  </si>
  <si>
    <t>REBASE COMPLETE MANDIBULAR DENTURE</t>
  </si>
  <si>
    <t>REBASE MAXILLARY PARTIAL DENTURE</t>
  </si>
  <si>
    <t>REBASE MANDIBULAR PARTIAL DENTURE</t>
  </si>
  <si>
    <t>D5725</t>
  </si>
  <si>
    <t>REBASE HYBRID PROSTHESIS</t>
  </si>
  <si>
    <t>D5730</t>
  </si>
  <si>
    <t>RELINE COMPL MAXILLARY DENTURE DIR</t>
  </si>
  <si>
    <t>D5731</t>
  </si>
  <si>
    <t>RELINE COMPL MANDIBULAR DENTURE DIR</t>
  </si>
  <si>
    <t>D5740</t>
  </si>
  <si>
    <t>RELINE MAXILLARY PART DENTURE DIR</t>
  </si>
  <si>
    <t>D5741</t>
  </si>
  <si>
    <t>RELINE MANDIBULAR PART DENTURE DIR</t>
  </si>
  <si>
    <t>RELINE COMPL MAXILLARY DENTUR INDIR</t>
  </si>
  <si>
    <t>RELINE CMPL MANDIBULAR DENTUR INDIR</t>
  </si>
  <si>
    <t>RELINE MAXILLARY PART DENTURE INDIR</t>
  </si>
  <si>
    <t>RELINE MANDIBULAR PART DENTUR INDIR</t>
  </si>
  <si>
    <t>D5765</t>
  </si>
  <si>
    <t>SOFT LNR CMPL/PRTL REM DNTR - INDIR</t>
  </si>
  <si>
    <t>D5810</t>
  </si>
  <si>
    <t>INTERIM COMPLETE DENTURE MAXILLARY</t>
  </si>
  <si>
    <t>D5811</t>
  </si>
  <si>
    <t>INTERIM COMPLETE DENTURE MANDIBULAR</t>
  </si>
  <si>
    <t>INTERIM PARTIAL DENTURE MAXILLARY</t>
  </si>
  <si>
    <t>INTERIM PARTIAL DENTURE MANDIBULAR</t>
  </si>
  <si>
    <t>TISSUE CONDITIONING MAXILLARY</t>
  </si>
  <si>
    <t>TISSUE CONDITIONING MANDIBULAR</t>
  </si>
  <si>
    <t>D5862</t>
  </si>
  <si>
    <t>PRECISION ATTACHMENT BY REPORT</t>
  </si>
  <si>
    <t>D5863</t>
  </si>
  <si>
    <t>OD CMPLT MAXILLARY NAT TOOTH BORNE</t>
  </si>
  <si>
    <t>D5864</t>
  </si>
  <si>
    <t>OD PRTL MAXILLARY NAT TOOTH BORNE</t>
  </si>
  <si>
    <t>D5865</t>
  </si>
  <si>
    <t>OD CMPLT MANDIBULAR NAT TOOTH BORNE</t>
  </si>
  <si>
    <t>D5866</t>
  </si>
  <si>
    <t>OD PRTL MANDIBULAR NAT TOOTH BORNE</t>
  </si>
  <si>
    <t>D5867</t>
  </si>
  <si>
    <t>REPLC OF REPLC PR NAT TH BRNE PROS</t>
  </si>
  <si>
    <t>D5875</t>
  </si>
  <si>
    <t>MOD REMV PROSTH FOLLOW IMPL SURG</t>
  </si>
  <si>
    <t>D5876</t>
  </si>
  <si>
    <t>ADD MTL SUBSTR TO AC CMPL D PER AR</t>
  </si>
  <si>
    <t>D5877</t>
  </si>
  <si>
    <t>DUPLICATION CMPLT DENTURE MAXILLARY</t>
  </si>
  <si>
    <t>D5878</t>
  </si>
  <si>
    <t>DUPLICATION CMPLT DENTURE MANDIBULR</t>
  </si>
  <si>
    <t>UNS REMV PROSTHODONTIC PROC RPT</t>
  </si>
  <si>
    <t>D5909</t>
  </si>
  <si>
    <t>MAXILLARY GUIDANCE PROS GUID FLANGE</t>
  </si>
  <si>
    <t>FACIAL MOULAGE SECTIONAL</t>
  </si>
  <si>
    <t>FACIAL MOULAGE COMPLETE</t>
  </si>
  <si>
    <t>NASAL PROSTHESIS</t>
  </si>
  <si>
    <t>AURICULAR PROSTHESIS</t>
  </si>
  <si>
    <t>ORBITAL PROSTHESIS</t>
  </si>
  <si>
    <t>OCULAR PROSTHESIS</t>
  </si>
  <si>
    <t>FACIAL PROSTHESIS</t>
  </si>
  <si>
    <t>NASAL SEPTAL PROSTHESIS</t>
  </si>
  <si>
    <t>OCULAR PROSTHESIS INTERIM</t>
  </si>
  <si>
    <t>D5924</t>
  </si>
  <si>
    <t>CRANIAL PROSTHESIS</t>
  </si>
  <si>
    <t>D5925</t>
  </si>
  <si>
    <t>FACIAL AUGMENTATION IMPLANT PROSTH</t>
  </si>
  <si>
    <t>D5926</t>
  </si>
  <si>
    <t>NASAL PROSTHESIS REPLACEMENT</t>
  </si>
  <si>
    <t>D5927</t>
  </si>
  <si>
    <t>AURICULAR PROSTHESIS REPLACEMENT</t>
  </si>
  <si>
    <t>D5928</t>
  </si>
  <si>
    <t>ORBITAL PROSTHESIS REPLACEMENT</t>
  </si>
  <si>
    <t>D5929</t>
  </si>
  <si>
    <t>FACIAL PROSTHESIS REPLACEMENT</t>
  </si>
  <si>
    <t>D5930</t>
  </si>
  <si>
    <t>MAXILLARY GUID PROS NO GUIDE FLANGE</t>
  </si>
  <si>
    <t>OBTURATOR PROSTHESIS SURGICAL</t>
  </si>
  <si>
    <t>OBTURATOR PROSTHESIS DEFINITIVE</t>
  </si>
  <si>
    <t>OBTURATOR PROSTHESIS MODIFICATION</t>
  </si>
  <si>
    <t>MANDIBULAR GUID PROS W/GUIDE FLANGE</t>
  </si>
  <si>
    <t>MANDIBULAR GUID PROS W/O GD FLANGE</t>
  </si>
  <si>
    <t>OBTURATOR/PROSTHESIS INTERIM</t>
  </si>
  <si>
    <t>TRISMUS APPLIANCE NOT FOR TMD TX</t>
  </si>
  <si>
    <t>D5938</t>
  </si>
  <si>
    <t>RESECTION PROS MAXILLARY CMPLT REM</t>
  </si>
  <si>
    <t>D5939</t>
  </si>
  <si>
    <t>RESECTION PROS MAND CMPLT REMOVABLE</t>
  </si>
  <si>
    <t>D5940</t>
  </si>
  <si>
    <t>RESECTION PROS MAX PRTL REMOVABLE</t>
  </si>
  <si>
    <t>D5941</t>
  </si>
  <si>
    <t>RESECTION PROS MAND PRTL REMOVABLE</t>
  </si>
  <si>
    <t>D5942</t>
  </si>
  <si>
    <t>RSXN PROS MAX REM PROS EDENT ARCH</t>
  </si>
  <si>
    <t>D5943</t>
  </si>
  <si>
    <t>RSXN PROS MAND REM PROS EDENT ARCH</t>
  </si>
  <si>
    <t>D5944</t>
  </si>
  <si>
    <t>RSXN PROS MAX REM PROS PAR EDNT AR</t>
  </si>
  <si>
    <t>D5945</t>
  </si>
  <si>
    <t>RSXN PROS MD REM PROS PAR EDNT AR</t>
  </si>
  <si>
    <t>D5946</t>
  </si>
  <si>
    <t>RSXN PROS MAX FX PROS EDENT ARCH</t>
  </si>
  <si>
    <t>D5947</t>
  </si>
  <si>
    <t>RSXN PROS MAND FX PROS EDENT ARCH</t>
  </si>
  <si>
    <t>D5948</t>
  </si>
  <si>
    <t>RSXN PROS MAX FX PROS PRTL EDNT AR</t>
  </si>
  <si>
    <t>D5949</t>
  </si>
  <si>
    <t>RSXN PROS MD FX PROS PRTL EDENT AR</t>
  </si>
  <si>
    <t>FEEDING AID</t>
  </si>
  <si>
    <t>SPEECH AID PROSTHESIS PEDIATRIC</t>
  </si>
  <si>
    <t>D5953</t>
  </si>
  <si>
    <t>SPEECH AID PROSTHESIS ADULT</t>
  </si>
  <si>
    <t>PALATAL AUGMENTATION PROSTHESIS</t>
  </si>
  <si>
    <t>PALATAL LIFT PROSTHESIS DEFINITIVE</t>
  </si>
  <si>
    <t>D5957</t>
  </si>
  <si>
    <t>PALATAL LIFT PROSTHESIS INTERIM</t>
  </si>
  <si>
    <t>PALATAL LIFT PROSTH MODIFICATION</t>
  </si>
  <si>
    <t>D5960</t>
  </si>
  <si>
    <t>SPEECH AID PROSTHESIS MODIFICATION</t>
  </si>
  <si>
    <t>SURGICAL STENT FOR SOFT TISSUE HEAL</t>
  </si>
  <si>
    <t>RADIATION CARRIER</t>
  </si>
  <si>
    <t>RADIATION SHIELD</t>
  </si>
  <si>
    <t>RADIATION CONE LOCATOR</t>
  </si>
  <si>
    <t>FLUORIDE GEL CARRIER</t>
  </si>
  <si>
    <t>D5987</t>
  </si>
  <si>
    <t>COMMISSURE SPLINT</t>
  </si>
  <si>
    <t>D5988</t>
  </si>
  <si>
    <t>SURGICAL SPLINT</t>
  </si>
  <si>
    <t>D5991</t>
  </si>
  <si>
    <t>VESICULOBULLOUS DZ MEDICAMENT CARR</t>
  </si>
  <si>
    <t>D5992</t>
  </si>
  <si>
    <t>ADJ MAXILLOFACIAL PROSTH APPL BR</t>
  </si>
  <si>
    <t>D5993</t>
  </si>
  <si>
    <t>MAINT CLEAN MFP OTH THAN REQ ADJ</t>
  </si>
  <si>
    <t>D5995</t>
  </si>
  <si>
    <t>PDL MED CAR PRIPH SL-LAB PROCD-MAX</t>
  </si>
  <si>
    <t>D5996</t>
  </si>
  <si>
    <t>PDL MED CAR PRIPH SL-LAB PROCD-MAND</t>
  </si>
  <si>
    <t>UNS MAXILLOFACIAL PROSTH  BY REPORT</t>
  </si>
  <si>
    <t>D6010</t>
  </si>
  <si>
    <t>SURG PLCMT IMPL BODY: ENDOSTEAL</t>
  </si>
  <si>
    <t>D6011</t>
  </si>
  <si>
    <t>SURGICAL ACCESS TO AN IMPLANT BODY</t>
  </si>
  <si>
    <t>D6012</t>
  </si>
  <si>
    <t>SURG PLCMT INTERIM IMPL PROS: ENDOS</t>
  </si>
  <si>
    <t>D6013</t>
  </si>
  <si>
    <t>SURGICAL PLACEMENT OF MINI IMPLANT</t>
  </si>
  <si>
    <t>D6040</t>
  </si>
  <si>
    <t>SURG PLACEMENT: EPOSTEAL IMPLANT</t>
  </si>
  <si>
    <t>D6049</t>
  </si>
  <si>
    <t>SCAL &amp; DEB SGL IMPL IN PRES PL INF</t>
  </si>
  <si>
    <t>D6050</t>
  </si>
  <si>
    <t>SURG PLACEMENT: TRANSOSTEAL IMPLANT</t>
  </si>
  <si>
    <t>D6051</t>
  </si>
  <si>
    <t>PLACEMENT INTERIM IMPLANT ABUTMENT</t>
  </si>
  <si>
    <t>D6055</t>
  </si>
  <si>
    <t>CONNECTING BAR IMPLANT/ABUT SUPPORT</t>
  </si>
  <si>
    <t>D6056</t>
  </si>
  <si>
    <t>PREFAB ABUTMENT-INCL MOD &amp; PLCMNT</t>
  </si>
  <si>
    <t>D6057</t>
  </si>
  <si>
    <t>CUSTOM FAB ABUTMENT-INCL PLACEMENT</t>
  </si>
  <si>
    <t>D6058</t>
  </si>
  <si>
    <t>ABUT SUPP PORCELN/CERAMIC CROWN</t>
  </si>
  <si>
    <t>D6059</t>
  </si>
  <si>
    <t>ABUT PORCLN TO MTL CRWN HI NOBL MTL</t>
  </si>
  <si>
    <t>D6060</t>
  </si>
  <si>
    <t>ABUT PORCLN TO METL CROWN BASE METL</t>
  </si>
  <si>
    <t>D6061</t>
  </si>
  <si>
    <t>ABUT PORCLN TO MTL CROWN NOBLE MTL</t>
  </si>
  <si>
    <t>D6062</t>
  </si>
  <si>
    <t>ABUT SUPP CAST MTL CRWN HI NOBL MTL</t>
  </si>
  <si>
    <t>D6063</t>
  </si>
  <si>
    <t>ABUT SUPP CAST METL CROWN BASE METL</t>
  </si>
  <si>
    <t>D6064</t>
  </si>
  <si>
    <t>ABUT SUPP CAST METL CROWN NOBL METL</t>
  </si>
  <si>
    <t>D6065</t>
  </si>
  <si>
    <t>IMPLANT SUPP PORCELN/CERAMIC CROWN</t>
  </si>
  <si>
    <t>D6066</t>
  </si>
  <si>
    <t>IMPL SUPP CR-PORCELN FU HI NBL ALY</t>
  </si>
  <si>
    <t>D6067</t>
  </si>
  <si>
    <t>IMPLANT SUPP CROWN-HI NOBLE ALLOYS</t>
  </si>
  <si>
    <t>D6068</t>
  </si>
  <si>
    <t>ABUT SUPP RETAIN PORCELN/CERAM FPD</t>
  </si>
  <si>
    <t>D6069</t>
  </si>
  <si>
    <t>ABUT RETN PORCLN MTL FPD HI NOBL MT</t>
  </si>
  <si>
    <t>D6070</t>
  </si>
  <si>
    <t>ABUT RETN PORCLN METL FPD BASE METL</t>
  </si>
  <si>
    <t>D6071</t>
  </si>
  <si>
    <t>ABUT SUPP RETN PORCLN FUSD METL FPD</t>
  </si>
  <si>
    <t>D6072</t>
  </si>
  <si>
    <t>ABUT SUPP RETAIN CAST METAL FPD</t>
  </si>
  <si>
    <t>D6073</t>
  </si>
  <si>
    <t>ABUT RETN CAST METL FPD BASE METL</t>
  </si>
  <si>
    <t>D6074</t>
  </si>
  <si>
    <t>ABUT RETN CAST METL FPD NOBL METL</t>
  </si>
  <si>
    <t>D6075</t>
  </si>
  <si>
    <t>IMPLANT SUPP RETAIN CERAMIC FPD</t>
  </si>
  <si>
    <t>D6076</t>
  </si>
  <si>
    <t>IMPL SUP RET FPD-PRCLN F HI NBL ALY</t>
  </si>
  <si>
    <t>D6077</t>
  </si>
  <si>
    <t>IMPL SUPP RET METAL FPD-HI NBL ALY</t>
  </si>
  <si>
    <t>D6080</t>
  </si>
  <si>
    <t>IMPL MNT F AR FX HYB PROS REM&amp;REINS</t>
  </si>
  <si>
    <t>D6081</t>
  </si>
  <si>
    <t>SC&amp;DEB 1 IMPL MUCOS;NO FLP ENT&amp;CLS</t>
  </si>
  <si>
    <t>D6082</t>
  </si>
  <si>
    <t>IMPL SUP CR-PRCLN FU PREDM BASE ALY</t>
  </si>
  <si>
    <t>D6083</t>
  </si>
  <si>
    <t>IMPLANT SUPP CRWN - PORCELN FU NBL</t>
  </si>
  <si>
    <t>D6084</t>
  </si>
  <si>
    <t>IMPLANT SUPPORTED CROWN - PORCELN F</t>
  </si>
  <si>
    <t>D6085</t>
  </si>
  <si>
    <t>INTERIM IMPLANT CROWN</t>
  </si>
  <si>
    <t>D6086</t>
  </si>
  <si>
    <t>IMPLANT SUPP CRWN - PREDOM BASE ALY</t>
  </si>
  <si>
    <t>D6087</t>
  </si>
  <si>
    <t>IMPLANT SUPP CROWN - NOBLE ALLOYS</t>
  </si>
  <si>
    <t>D6088</t>
  </si>
  <si>
    <t>IMPLANT SUPP CROWN - TI &amp; TI ALLOYS</t>
  </si>
  <si>
    <t>D6089</t>
  </si>
  <si>
    <t>ACC &amp; RETORQ LOOSE IMPL SCR-PER SCR</t>
  </si>
  <si>
    <t>D6090</t>
  </si>
  <si>
    <t>REPAIR OF IMPL/ABUTMENT SPTD PROS</t>
  </si>
  <si>
    <t>D6091</t>
  </si>
  <si>
    <t>REPL RP ATT IMPL/ABUT S PROS PER</t>
  </si>
  <si>
    <t>D6092</t>
  </si>
  <si>
    <t>RECEMENT IMPL/ABUT SUPPORTED CROWN</t>
  </si>
  <si>
    <t>D6093</t>
  </si>
  <si>
    <t>RECEMENT IMPL/ABUT FIX PART DENTURE</t>
  </si>
  <si>
    <t>D6094</t>
  </si>
  <si>
    <t>ABUTMENT SUPP CROWN - TI &amp; TI ALLOY</t>
  </si>
  <si>
    <t>D6096</t>
  </si>
  <si>
    <t>REMOVE BROKEN IMPL RETAINING SCREW</t>
  </si>
  <si>
    <t>D6097</t>
  </si>
  <si>
    <t>ABUT SUPP CR-PORCELN FU TI &amp; TI ALY</t>
  </si>
  <si>
    <t>D6098</t>
  </si>
  <si>
    <t>IMPL SUPP RETN - PORC FU PDMT B ALY</t>
  </si>
  <si>
    <t>D6099</t>
  </si>
  <si>
    <t>IMPL SUP RTN FPD-PORCELN FU NBL ALY</t>
  </si>
  <si>
    <t>D6100</t>
  </si>
  <si>
    <t>SURGICAL REMOVAL OF IMPLANT BODY</t>
  </si>
  <si>
    <t>D6101</t>
  </si>
  <si>
    <t>DEBR PRIIMPL DEF CLN EXPSD IMPL FLP</t>
  </si>
  <si>
    <t>D6102</t>
  </si>
  <si>
    <t>DEBR&amp;OSS CNTR PRIIMPL DEF;CLN SURF</t>
  </si>
  <si>
    <t>D6103</t>
  </si>
  <si>
    <t>BONE GRAFT REPAIR PERI-IMPL DEFECT</t>
  </si>
  <si>
    <t>D6104</t>
  </si>
  <si>
    <t>BONE GRAFT TIME IMPLANT PLACEMENT</t>
  </si>
  <si>
    <t>RMV IMPL BDY NOT RQR BR/FLAP ELEV</t>
  </si>
  <si>
    <t>D6106</t>
  </si>
  <si>
    <t>GUID TISS REGEN-RESORB BR PER IMPL</t>
  </si>
  <si>
    <t>D6107</t>
  </si>
  <si>
    <t>GUID TISS REGEN-NON-RESORB BR/IMPL</t>
  </si>
  <si>
    <t>D6110</t>
  </si>
  <si>
    <t>IMPL/ABUT SUPP RMV D EDENT ARCH-MAX</t>
  </si>
  <si>
    <t>D6111</t>
  </si>
  <si>
    <t>IMPL/ABUT SUPP RMV D EDENT ARCH-MND</t>
  </si>
  <si>
    <t>D6112</t>
  </si>
  <si>
    <t>IMPL/ABUT SUP RMV D PR EDNT ARCH-MX</t>
  </si>
  <si>
    <t>D6113</t>
  </si>
  <si>
    <t>IMPL/ABUT SP RMV D PR EDNT ARCH-MND</t>
  </si>
  <si>
    <t>D6114</t>
  </si>
  <si>
    <t>IMPL/ABUT SP FIXED D EDENT ARCH-MAX</t>
  </si>
  <si>
    <t>D6115</t>
  </si>
  <si>
    <t>IMPL/ABUT SUP FIXD D EDENT ARCH-MND</t>
  </si>
  <si>
    <t>D6116</t>
  </si>
  <si>
    <t>IMPL/ABUT SUP F D PR EDENT ARCH-MAX</t>
  </si>
  <si>
    <t>D6117</t>
  </si>
  <si>
    <t>IMPL/ABUT SP FIXD D PR EDENT ARCH-M</t>
  </si>
  <si>
    <t>D6118</t>
  </si>
  <si>
    <t>IMP/ABUT SPTD INT D EDENT ARCH-M</t>
  </si>
  <si>
    <t>D6119</t>
  </si>
  <si>
    <t>IMPL/ABUT SPT INT F D EDNT ARCH-MAX</t>
  </si>
  <si>
    <t>D6120</t>
  </si>
  <si>
    <t>IMPL SUP RET PRCLN FU TIT &amp; TIT ALY</t>
  </si>
  <si>
    <t>D6121</t>
  </si>
  <si>
    <t>IMPL SUP RET MTL FPD PREDM BASE ALY</t>
  </si>
  <si>
    <t>D6122</t>
  </si>
  <si>
    <t>IMPL SUP RET METAL FPD - NOBLE AL</t>
  </si>
  <si>
    <t>D6123</t>
  </si>
  <si>
    <t>IMPL SUP RET MTL FPD TIT &amp; TIT ALY</t>
  </si>
  <si>
    <t>D6180</t>
  </si>
  <si>
    <t>IMPL MNT FL AR FXD HYB PROS NOT REM</t>
  </si>
  <si>
    <t>D6190</t>
  </si>
  <si>
    <t>RADIOGRAPHIC/SURG IMPLANT INDX RPT</t>
  </si>
  <si>
    <t>D6191</t>
  </si>
  <si>
    <t>SEMI-PRECISION ABUTMENT - PLACEMENT</t>
  </si>
  <si>
    <t>D6192</t>
  </si>
  <si>
    <t>SEMI-PRECISION ATTACHMENT - PLCMT</t>
  </si>
  <si>
    <t>D6193</t>
  </si>
  <si>
    <t>REPLACEMENT OF AN IMPLANT SCREW</t>
  </si>
  <si>
    <t>D6194</t>
  </si>
  <si>
    <t>ABUT SUP RET CRWN FPD TIT &amp; TIT ALY</t>
  </si>
  <si>
    <t>D6195</t>
  </si>
  <si>
    <t>ABUT SUP RET-PRCLN FU TIT &amp; TIT ALY</t>
  </si>
  <si>
    <t>D6196</t>
  </si>
  <si>
    <t>REMOVAL INDIRECT REST IMPL RET ABUT</t>
  </si>
  <si>
    <t>D6197</t>
  </si>
  <si>
    <t>RPL RSTR MTL CL OPN SR I PROS/IMPL</t>
  </si>
  <si>
    <t>D6198</t>
  </si>
  <si>
    <t>REMOVE INTERIM IMPLANT COMPONENT</t>
  </si>
  <si>
    <t>D6199</t>
  </si>
  <si>
    <t>UNSPEC IMPLANT PROCEDURE BY REPORT</t>
  </si>
  <si>
    <t>D6205</t>
  </si>
  <si>
    <t>PONTIC INDIRECT RESIN BASED COMPOS</t>
  </si>
  <si>
    <t>D6210</t>
  </si>
  <si>
    <t>PONTIC - CAST HIGH NOBLE METAL</t>
  </si>
  <si>
    <t>PONTIC - CAST PREDOM BASE METAL</t>
  </si>
  <si>
    <t>D6212</t>
  </si>
  <si>
    <t>PONTIC - CAST NOBLE METAL</t>
  </si>
  <si>
    <t>D6214</t>
  </si>
  <si>
    <t>PONTIC - TITANIUM &amp; TITANIUM ALLOYS</t>
  </si>
  <si>
    <t>D6220</t>
  </si>
  <si>
    <t>D6230</t>
  </si>
  <si>
    <t>D6240</t>
  </si>
  <si>
    <t>PONTIC-PORCELN FUSED HI NOBLE METL</t>
  </si>
  <si>
    <t>PONTIC-PORCLN FUSD PREDOM BASE METL</t>
  </si>
  <si>
    <t>D6242</t>
  </si>
  <si>
    <t>PONTIC - PORCELN FUSED NOBLE METAL</t>
  </si>
  <si>
    <t>D6243</t>
  </si>
  <si>
    <t>PONTIC - PORCELN FU TIT &amp; TIT ALY</t>
  </si>
  <si>
    <t>D6245</t>
  </si>
  <si>
    <t>PONTIC - PORCELAIN/CERAMIC</t>
  </si>
  <si>
    <t>D6250</t>
  </si>
  <si>
    <t>PONTIC - RESIN W/HIGH NOBLE METAL</t>
  </si>
  <si>
    <t>PONTIC RESIN W/PREDOM BASE METAL</t>
  </si>
  <si>
    <t>D6252</t>
  </si>
  <si>
    <t>PONTIC RESIN W/NOBLE METAL</t>
  </si>
  <si>
    <t>D6253</t>
  </si>
  <si>
    <t>INTRM PONTC-TX/CMPL DX NEC B4 F IMP</t>
  </si>
  <si>
    <t>D6280</t>
  </si>
  <si>
    <t>IMPL MNT F ARCH REM I REM &amp; REINS</t>
  </si>
  <si>
    <t>RETN-CAST METL RSN BOND FIX PROSTH</t>
  </si>
  <si>
    <t>D6548</t>
  </si>
  <si>
    <t>RETN-PORCELN/CERAM RSN BOND PROSTH</t>
  </si>
  <si>
    <t>D6549</t>
  </si>
  <si>
    <t>RETAINER - RESIN BONDED FIXED PROS</t>
  </si>
  <si>
    <t>D6600</t>
  </si>
  <si>
    <t>RETAINER INLAY-PORCELN/CERAM 2 SURF</t>
  </si>
  <si>
    <t>D6601</t>
  </si>
  <si>
    <t>RETAINER INLAY-PORC/CERAM 3/MOR SRF</t>
  </si>
  <si>
    <t>D6602</t>
  </si>
  <si>
    <t>RET INLAY-CAST HI NOBLE METL 2 SURF</t>
  </si>
  <si>
    <t>D6603</t>
  </si>
  <si>
    <t>RET INLA-CST HI NOBL MTL 3/MORE SRF</t>
  </si>
  <si>
    <t>D6604</t>
  </si>
  <si>
    <t>RET INLAY-CAST PDMT BASE METL 2 SRF</t>
  </si>
  <si>
    <t>D6605</t>
  </si>
  <si>
    <t>RET INLA-CST PDMT BSE MTL 3/MOR SRF</t>
  </si>
  <si>
    <t>D6606</t>
  </si>
  <si>
    <t>RETAIN INLAY-CAST NOBLE METL 2 SURF</t>
  </si>
  <si>
    <t>D6607</t>
  </si>
  <si>
    <t>RET INLAY-CAST NOBLE METL 3/MRE SRF</t>
  </si>
  <si>
    <t>D6608</t>
  </si>
  <si>
    <t>RETAINER ONLAY-PORCELN/CERAM 2 SURF</t>
  </si>
  <si>
    <t>D6609</t>
  </si>
  <si>
    <t>RETAINR ONLAY-PORC/CERAM 3/MORE SRF</t>
  </si>
  <si>
    <t>D6610</t>
  </si>
  <si>
    <t>RET ONLAY-CAST HI NOBLE METL 2 SURF</t>
  </si>
  <si>
    <t>D6611</t>
  </si>
  <si>
    <t>RET ON-CST HI NOBLE METL 3/MORE SRF</t>
  </si>
  <si>
    <t>D6612</t>
  </si>
  <si>
    <t>ONLAY-CAST PREDOM BASE METL 2 SURF</t>
  </si>
  <si>
    <t>D6613</t>
  </si>
  <si>
    <t>RET ON-CST PDMT BSE METL 3/MORE SRF</t>
  </si>
  <si>
    <t>D6614</t>
  </si>
  <si>
    <t>RET ONLAY-CAST NOBLE METAL 2 SURF</t>
  </si>
  <si>
    <t>D6615</t>
  </si>
  <si>
    <t>RET ONLAY-CST NOBLE METL 3/MORE SRF</t>
  </si>
  <si>
    <t>D6624</t>
  </si>
  <si>
    <t>RETAINER INLAY - TITANIUM</t>
  </si>
  <si>
    <t>D6634</t>
  </si>
  <si>
    <t>RETAINER ONLAY - TITANIUM</t>
  </si>
  <si>
    <t>D6710</t>
  </si>
  <si>
    <t>RET CROWN-INDIR RESIN BASED COMPOS</t>
  </si>
  <si>
    <t>D6720</t>
  </si>
  <si>
    <t>RETAINER CROWN-RESIN HI NOBLE METAL</t>
  </si>
  <si>
    <t>RETAINER CROWN-RESIN PDMT BASE METL</t>
  </si>
  <si>
    <t>D6722</t>
  </si>
  <si>
    <t>RETAINER CROWN-RESIN W/NOBLE METAL</t>
  </si>
  <si>
    <t>D6740</t>
  </si>
  <si>
    <t>RETAINER CROWN - PORCELAIN/CERAMIC</t>
  </si>
  <si>
    <t>D6750</t>
  </si>
  <si>
    <t>RET CROWN-PORC FUSED HI NOBLE METL</t>
  </si>
  <si>
    <t>RET CROWN-PORC FUSED PDMT BASE METL</t>
  </si>
  <si>
    <t>D6752</t>
  </si>
  <si>
    <t>RETNR CRWN-PORCELN FUSD NOBLE METAL</t>
  </si>
  <si>
    <t>D6753</t>
  </si>
  <si>
    <t>RET CRWN - PORCELN FU TIT &amp; TIT ALY</t>
  </si>
  <si>
    <t>D6780</t>
  </si>
  <si>
    <t>RETNER CROWN-3/4 CAST HI NOBLE METL</t>
  </si>
  <si>
    <t>D6781</t>
  </si>
  <si>
    <t>RETNR CRWN-3/4 CAST PDMT BASE METAL</t>
  </si>
  <si>
    <t>D6782</t>
  </si>
  <si>
    <t>RETAINER CROWN-3/4 CAST NOBLE METAL</t>
  </si>
  <si>
    <t>D6783</t>
  </si>
  <si>
    <t>RETAINER CROWN-3/4 PORCELAIN/CERAMC</t>
  </si>
  <si>
    <t>D6784</t>
  </si>
  <si>
    <t>RETAINER CROWN 3/4 - TI &amp; TI ALLOYS</t>
  </si>
  <si>
    <t>D6790</t>
  </si>
  <si>
    <t>RETNR CRWN-FULL CAST HI NOBLE METAL</t>
  </si>
  <si>
    <t>RETNR CRWN-FULL CAST PDMT BASE METL</t>
  </si>
  <si>
    <t>D6792</t>
  </si>
  <si>
    <t>RETAINER CROWN-FULL CAST NOBLE METL</t>
  </si>
  <si>
    <t>D6793</t>
  </si>
  <si>
    <t>INTRM RET CR-TX/CMPL DX B4 FNL IMP</t>
  </si>
  <si>
    <t>D6794</t>
  </si>
  <si>
    <t>RETAINER CROWN - TI &amp; TI ALLOYS</t>
  </si>
  <si>
    <t>D6920</t>
  </si>
  <si>
    <t>CONNECTOR BAR</t>
  </si>
  <si>
    <t>RECEMENT FIXED PARTIAL DENTURE</t>
  </si>
  <si>
    <t>D6940</t>
  </si>
  <si>
    <t>STRESS BREAKER</t>
  </si>
  <si>
    <t>D6950</t>
  </si>
  <si>
    <t>PRECISION ATTACHMENT</t>
  </si>
  <si>
    <t>FXD PRT DNTR REPR NEC RSTRTV MTL FL</t>
  </si>
  <si>
    <t>D6985</t>
  </si>
  <si>
    <t>PEDIATRIC PARTIAL DENTURE FIXED</t>
  </si>
  <si>
    <t>UNSPEC FIX PROSTHODONTIC PROC BR</t>
  </si>
  <si>
    <t>EXTRACT CORONAL RMNNTS-PRIM TOOTH</t>
  </si>
  <si>
    <t>EXTRAC ERUPTED TOOTH/EXPOSED ROOT</t>
  </si>
  <si>
    <t>EXTN ERU TT RQR REMV BONE &amp;/SECT TT</t>
  </si>
  <si>
    <t>REMOVAL IMPACT TOOTH - SOFT TISSUE</t>
  </si>
  <si>
    <t>REMOVAL IMPACT TOOTH - PARTLY BONY</t>
  </si>
  <si>
    <t>REMOVAL IMPACTED TOOTH - CMPL BONY</t>
  </si>
  <si>
    <t>REMV IMP TOOTH-CMPL BNY W/SURG COMP</t>
  </si>
  <si>
    <t>REMOVAL OF RESIDUAL TOOTH ROOTS</t>
  </si>
  <si>
    <t>D7251</t>
  </si>
  <si>
    <t>CORONECT-INTEN PRTL TT RMV IMP TH</t>
  </si>
  <si>
    <t>D7252</t>
  </si>
  <si>
    <t>PARTIAL EXTN FOR IMM IMPLNT PLCMNT</t>
  </si>
  <si>
    <t>D7259</t>
  </si>
  <si>
    <t>NERVE DISSECTION</t>
  </si>
  <si>
    <t>OROANTRAL FISTULA CLOSURE</t>
  </si>
  <si>
    <t>PRIMARY CLOSURE SINUS PERFORATION</t>
  </si>
  <si>
    <t>D7262</t>
  </si>
  <si>
    <t>TOOTH REIMPL&amp;/STBL ACC DISPLCD</t>
  </si>
  <si>
    <t>TOOTH TRANSPLANTATION</t>
  </si>
  <si>
    <t>EXPOSURE OF AN UNERUPTED TOOTH</t>
  </si>
  <si>
    <t>MOBILZ ERUPT/MALPSTN TOOTH AID ERUP</t>
  </si>
  <si>
    <t>PLCMT DEVC FACL ERUPT IMPACT TOOTH</t>
  </si>
  <si>
    <t>EXCISIONAL BX OF MINOR SALIVARY GLD</t>
  </si>
  <si>
    <t>BIOPSY OF ORAL TISSUE HARD</t>
  </si>
  <si>
    <t>BIOPSY OF ORAL TISSUE SOFT</t>
  </si>
  <si>
    <t>D7287</t>
  </si>
  <si>
    <t>EXFOLIATIVE CYTOLOG SAMPLE CLCTION</t>
  </si>
  <si>
    <t>D7288</t>
  </si>
  <si>
    <t>BRUSH BX TRANSEPITH SAMPLE CLCTION</t>
  </si>
  <si>
    <t>D7290</t>
  </si>
  <si>
    <t>SURGICAL REPOSITIONING OF TEETH</t>
  </si>
  <si>
    <t>D7291</t>
  </si>
  <si>
    <t>TRNSSEPTL/SUPRA CRESTAL FIBEROT BR</t>
  </si>
  <si>
    <t>D7292</t>
  </si>
  <si>
    <t>PL TMP ANC DVC SCR RTN PLT RQR FLP</t>
  </si>
  <si>
    <t>D7293</t>
  </si>
  <si>
    <t>PLACEMENT TEMP ANCH DEVC RQR FLAP</t>
  </si>
  <si>
    <t>D7294</t>
  </si>
  <si>
    <t>PLACEMENT TEMP ANC DEVC W/O FLAP</t>
  </si>
  <si>
    <t>D7295</t>
  </si>
  <si>
    <t>HARVEST BONE USE AUTOGEN GRAFT PROC</t>
  </si>
  <si>
    <t>D7296</t>
  </si>
  <si>
    <t>CORTICOTOMY-1-3 TEETH/TOOTH SP QUAD</t>
  </si>
  <si>
    <t>D7297</t>
  </si>
  <si>
    <t>CORTICOTOMY-4/&gt; TEETH/TOOTH SP QUAD</t>
  </si>
  <si>
    <t>D7298</t>
  </si>
  <si>
    <t>REMOVAL OF TEMP ANCH DEVC REQR FLAP</t>
  </si>
  <si>
    <t>D7299</t>
  </si>
  <si>
    <t>D7300</t>
  </si>
  <si>
    <t>REMOVAL OF TEMP ANCH DEVC W/O FLAP</t>
  </si>
  <si>
    <t>ALVEOLOPLASTY W/EXT 4/&gt; TEETH/SPACE</t>
  </si>
  <si>
    <t>D7311</t>
  </si>
  <si>
    <t>ALVEOLOPLSTY CONJNC XTRCT 1-3 TEETH</t>
  </si>
  <si>
    <t>D7320</t>
  </si>
  <si>
    <t>ALVEOLOPLASTY NO EXT 4/&gt; TEETH/SPAC</t>
  </si>
  <si>
    <t>ALVEOLOPLSTY NOT W/XTRCT 1-3 TEETH</t>
  </si>
  <si>
    <t>D7340</t>
  </si>
  <si>
    <t>VESTIBULOPLASTY RIDGE EXT SEC EPITH</t>
  </si>
  <si>
    <t>D7350</t>
  </si>
  <si>
    <t>VESTBULPLSTY RIDGE EXT SFT TISS GFT</t>
  </si>
  <si>
    <t>D7360</t>
  </si>
  <si>
    <t>D7370</t>
  </si>
  <si>
    <t>EXCISION BENIGN LESION TO 1.25 CM</t>
  </si>
  <si>
    <t>EXCISION OF BENIGN LESION &gt; 1.25 CM</t>
  </si>
  <si>
    <t>EXCISION BENIGN LESION COMPLICATED</t>
  </si>
  <si>
    <t>EXCISION MALIG LESION UP 1.25 CM</t>
  </si>
  <si>
    <t>EXCISION MALIGNANT LESION &gt; 1.25 CM</t>
  </si>
  <si>
    <t>EXCISION MALIG LESION COMPLICATED</t>
  </si>
  <si>
    <t>EXC MALIG TUMR - UP 1.25 CM SEE CPT</t>
  </si>
  <si>
    <t>EXC MALIG TUMOR/LES &gt; 1.25CM</t>
  </si>
  <si>
    <t>REMV BEN ODONTOGNIC TUMR-T0 1.25 CM</t>
  </si>
  <si>
    <t>REMV BEN ODONTOGNIC TUMR &gt;1.25 CM</t>
  </si>
  <si>
    <t>REMV BEN NONODONTGN TUMR-TO 1.25 CM</t>
  </si>
  <si>
    <t>REMV BEN NONODONTOGNIC TUMR&gt;1.25 CM</t>
  </si>
  <si>
    <t>DESTRUCT LES PHYS/CHEM METH BY RPRT</t>
  </si>
  <si>
    <t>REMOVAL OF LATERAL EXOSTOSIS</t>
  </si>
  <si>
    <t>REMOVAL OF TORUS PALATINUS</t>
  </si>
  <si>
    <t>REMOVAL OF TORUS MANDIBULARIS</t>
  </si>
  <si>
    <t>REDUCTION OF OSSEOUS TUBEROSITY</t>
  </si>
  <si>
    <t>RADICAL RESECTION MAXLA OR MANDIBLE</t>
  </si>
  <si>
    <t>D7509</t>
  </si>
  <si>
    <t>MARSUPIALIZATION ODONTOGENIC CYST</t>
  </si>
  <si>
    <t>I&amp;D ABSCESS-INTRAORAL SOFT TISS</t>
  </si>
  <si>
    <t>I &amp; D ABSC INTRAORAL SOFT TISS COMP</t>
  </si>
  <si>
    <t>I&amp;D ABSC EXTRAORAL SOFT TISS</t>
  </si>
  <si>
    <t>I &amp; D ABSC XTRAORAL SOFT TISS COMP</t>
  </si>
  <si>
    <t>REMV FB MUCOS SKN/SUBQ ALVEOL TISS</t>
  </si>
  <si>
    <t>REMV REACT-PRODUC FB MUSCLOSKEL SYS</t>
  </si>
  <si>
    <t>PART OSTEC/SEQECT REMV NON-VITAL BN</t>
  </si>
  <si>
    <t>MAXIL SINUSOT REMV TOOTH FRAG/FB</t>
  </si>
  <si>
    <t>MAXILLA-OPEN REDUCTION</t>
  </si>
  <si>
    <t>MAXILLA-CLOSED REDUCTION</t>
  </si>
  <si>
    <t>MANDIBLE-OPEN REDUCTION</t>
  </si>
  <si>
    <t>MANDIBLE-CLOSED REDUCTION</t>
  </si>
  <si>
    <t>MALAR&amp;/ZYGO ARCH-OPEN REDUCTION</t>
  </si>
  <si>
    <t>MALAR&amp;/ZYGO ARCH-CLOSED REDUCTION</t>
  </si>
  <si>
    <t>ALVEOLUS-CLS RDUC INC STABIL TEETH</t>
  </si>
  <si>
    <t>ALVEOLUS-OPN RDUC INCL STABIL TEETH</t>
  </si>
  <si>
    <t>D7680</t>
  </si>
  <si>
    <t>FCE BNS-COMP RDUC FIX&amp;MX APPRCH</t>
  </si>
  <si>
    <t>MAXILLA OPEN REDUCTION</t>
  </si>
  <si>
    <t>MAXILLA CLOSED REDUCTION</t>
  </si>
  <si>
    <t>MANDIBLE OPEN REDUCTION</t>
  </si>
  <si>
    <t>MANDIBLE CLOSED REDUCTION</t>
  </si>
  <si>
    <t>MALR&amp;/ZYGOMATIC ARCH-OPEN RDUC</t>
  </si>
  <si>
    <t>MALAR&amp;/ZYGO ARCH CLOSED REDUCTION</t>
  </si>
  <si>
    <t>ALVEOL - OPEN RDUC STBL TEETH</t>
  </si>
  <si>
    <t>ALVEOL CLOS RDUC STBL TEETH</t>
  </si>
  <si>
    <t>FCE BNS-COMP RDUC FIX &amp; MX APPRCHES</t>
  </si>
  <si>
    <t>D7810</t>
  </si>
  <si>
    <t>OPEN REDUCTION OF DISLOCATION</t>
  </si>
  <si>
    <t>CLOSED REDUCTION OF DISLOCATION</t>
  </si>
  <si>
    <t>MANIPULATION UNDER ANESTHESIA</t>
  </si>
  <si>
    <t>CONDYLECTOMY</t>
  </si>
  <si>
    <t>SURGICAL DISCECTOMY W/WO IMPLANT</t>
  </si>
  <si>
    <t>D7852</t>
  </si>
  <si>
    <t>DISC REPAIR</t>
  </si>
  <si>
    <t>D7854</t>
  </si>
  <si>
    <t>SYNOVECTOMY</t>
  </si>
  <si>
    <t>D7856</t>
  </si>
  <si>
    <t>MYOTOMY</t>
  </si>
  <si>
    <t>JOINT RECONSTRUCTION</t>
  </si>
  <si>
    <t>ARTHROTOMY</t>
  </si>
  <si>
    <t>ARTHROPLASTY</t>
  </si>
  <si>
    <t>ARTHROCENTESIS</t>
  </si>
  <si>
    <t>D7871</t>
  </si>
  <si>
    <t>NON-ARTHROSCOPIC LYSIS AND LAVAGE</t>
  </si>
  <si>
    <t>ARTHROSCOPY DIAGNOSIS W/WO BIOPSY</t>
  </si>
  <si>
    <t>ARTHROSCOPY: LAVAGE &amp; LYSIS OF ADH</t>
  </si>
  <si>
    <t>ARTHROSCOPY: DISC REPOS &amp; STBL</t>
  </si>
  <si>
    <t>ARTHROSCOPY: SYNOVECTOMY</t>
  </si>
  <si>
    <t>ARTHROSCOPY: DISCECTOMY</t>
  </si>
  <si>
    <t>ARTHROSCOPY: DEBRIDEMENT</t>
  </si>
  <si>
    <t>OCCLUSAL ORTHOTIC DEVICE BY REPORT</t>
  </si>
  <si>
    <t>D7881</t>
  </si>
  <si>
    <t>OCCLUSAL ORTHOTIC DEVICE ADJUSTMENT</t>
  </si>
  <si>
    <t>D7899</t>
  </si>
  <si>
    <t>UNSPECIFIED TMD THERAPY BY REPORT</t>
  </si>
  <si>
    <t>SUTURE RECENT SMALL WOUNDS UP 5 CM</t>
  </si>
  <si>
    <t>COMPLICATED SUTURE UP TO 5CM</t>
  </si>
  <si>
    <t>COMPLICATED SUTURE &gt; 5 CM</t>
  </si>
  <si>
    <t>SKIN GRAFT</t>
  </si>
  <si>
    <t>D7921</t>
  </si>
  <si>
    <t>COLLECT&amp;APPLIC AUTO BLOOD CONC PROD</t>
  </si>
  <si>
    <t>D7922</t>
  </si>
  <si>
    <t>PLCMT INTRA-SOC BIOL DRSG AID HEMO</t>
  </si>
  <si>
    <t>D7930</t>
  </si>
  <si>
    <t>D7939</t>
  </si>
  <si>
    <t>IDX OT USING DYN ROB ASST/DYN NAV</t>
  </si>
  <si>
    <t>OSTEOPLASTY - ORTHOGNATHIC DEFORM</t>
  </si>
  <si>
    <t>OSTEOTOMY - MANDIBULAR RAMI</t>
  </si>
  <si>
    <t>OSTEOT-MAND RAMI BN GFT; OBTAIN GFT</t>
  </si>
  <si>
    <t>OSTEOTOMY SEGMENTED OR SUBAPICAL</t>
  </si>
  <si>
    <t>OSTEOTOMY-BODY OF MANDIBLE</t>
  </si>
  <si>
    <t>LEFORT I MAXILLA TOTAL</t>
  </si>
  <si>
    <t>LEFORT I MAXILLA SEGMENTED</t>
  </si>
  <si>
    <t>LEFORT II/LEFORT III - W/O BONE GFT</t>
  </si>
  <si>
    <t>LEFORT II/LEFORT III - W/BONE GRAFT</t>
  </si>
  <si>
    <t>OSS OSTEOPERIOSTL CART GFT MAND/MAX</t>
  </si>
  <si>
    <t>D7951</t>
  </si>
  <si>
    <t>SINUS AUG BONE/BONE SUBST LAT OPN</t>
  </si>
  <si>
    <t>D7952</t>
  </si>
  <si>
    <t>SINUS AUGMENTATION VERTICAL APPR</t>
  </si>
  <si>
    <t>D7953</t>
  </si>
  <si>
    <t>BONE REPLCMT GRAFT RIDGE PRES -SITE</t>
  </si>
  <si>
    <t>D7955</t>
  </si>
  <si>
    <t>REPR MAXLOFACL SOFT&amp;/HARD TISS DFCT</t>
  </si>
  <si>
    <t>D7956</t>
  </si>
  <si>
    <t>GTR EDENT AREA-RESORBABL BR/SITE</t>
  </si>
  <si>
    <t>D7957</t>
  </si>
  <si>
    <t>GTR EDENT AREA-NON-RESORBL BR/SITE</t>
  </si>
  <si>
    <t>BUCCAL/LABIAL FRENECTOMY FRENULECT</t>
  </si>
  <si>
    <t>LINGUAL FRENECTOMY FRENULECTOMY</t>
  </si>
  <si>
    <t>D7963</t>
  </si>
  <si>
    <t>FRENULOPLASTY</t>
  </si>
  <si>
    <t>EXC HYPERPLASTIC TISSUE-PER ARCH</t>
  </si>
  <si>
    <t>EXCISION OF PERICORONAL GINGIVA</t>
  </si>
  <si>
    <t>SURGICAL RDUC FIBROUS TUBEROSITY</t>
  </si>
  <si>
    <t>D7979</t>
  </si>
  <si>
    <t>NON - SURGICAL SIALOLITHOTOMY</t>
  </si>
  <si>
    <t>SURGICAL SIALOLITHOTOMY</t>
  </si>
  <si>
    <t>EXCISION SALIVARY GLAND BY REPORT</t>
  </si>
  <si>
    <t>SIALODOCHOPLASTY</t>
  </si>
  <si>
    <t>CLOSURE OF SALIVARY FISTULA</t>
  </si>
  <si>
    <t>EMERGENCY TRACHEOTOMY</t>
  </si>
  <si>
    <t>CORONOIDECTOMY</t>
  </si>
  <si>
    <t>D7993</t>
  </si>
  <si>
    <t>SURG PLCMT OF CF IMPL - EXTRA ORAL</t>
  </si>
  <si>
    <t>D7994</t>
  </si>
  <si>
    <t>SURGICAL PLACEMENT: ZYGOMATIC IMPL</t>
  </si>
  <si>
    <t>D7995</t>
  </si>
  <si>
    <t>SYNTH GFT-MAND/FACE BONES BY RPT</t>
  </si>
  <si>
    <t>D7996</t>
  </si>
  <si>
    <t>IMPLNT-MANDIB-AUGMENTATION BR</t>
  </si>
  <si>
    <t>D7997</t>
  </si>
  <si>
    <t>APPLIANCE REMV INCL REMV ARCHBAR</t>
  </si>
  <si>
    <t>D7998</t>
  </si>
  <si>
    <t>INTRAORAL PLCMT FIX DEVC NOT W/FX</t>
  </si>
  <si>
    <t>UNS ORAL SURG PROC BY REPORT</t>
  </si>
  <si>
    <t>D8010</t>
  </si>
  <si>
    <t>LTD ORTHODONT TX PRIMARY DENTITION</t>
  </si>
  <si>
    <t>LTD ORTHODONT TX TRNSITIONL DENTITN</t>
  </si>
  <si>
    <t>D8030</t>
  </si>
  <si>
    <t>LTD ORTHODONTIC TX ADOLES DENTITION</t>
  </si>
  <si>
    <t>D8040</t>
  </si>
  <si>
    <t>LTD ORTHODONTIC TX ADULT DENTITION</t>
  </si>
  <si>
    <t>D8070</t>
  </si>
  <si>
    <t>COMP ORTHODONT TX TRNSITNL DENTITN</t>
  </si>
  <si>
    <t>COMP ORTHODONT TX ADOLES DENTITION</t>
  </si>
  <si>
    <t>D8090</t>
  </si>
  <si>
    <t>COMP ORTHODONTIC TX ADULT DENTITION</t>
  </si>
  <si>
    <t>D8091</t>
  </si>
  <si>
    <t>COMPREHENSIVE ORTHODONTIC TX OGS</t>
  </si>
  <si>
    <t>D8210</t>
  </si>
  <si>
    <t>REMOVABLE APPLIANCE THERAPY</t>
  </si>
  <si>
    <t>FIXED APPLIANCE THERAPY</t>
  </si>
  <si>
    <t>D8660</t>
  </si>
  <si>
    <t>PREORTHODONTIC TREATMENT VISIT</t>
  </si>
  <si>
    <t>D8670</t>
  </si>
  <si>
    <t>PERIODIC ORTHODONTIC TX VISIT</t>
  </si>
  <si>
    <t>D8671</t>
  </si>
  <si>
    <t>PERIODIC ORTHO TX VISIT ASSOC OGS</t>
  </si>
  <si>
    <t>D8680</t>
  </si>
  <si>
    <t>ORTHODONTIC RETENTION</t>
  </si>
  <si>
    <t>D8681</t>
  </si>
  <si>
    <t>REMOVABLE ORTHODONTIC RETAINER ADJ</t>
  </si>
  <si>
    <t>REMV F ORTHO APPL RSN OTH THAN C TX</t>
  </si>
  <si>
    <t>D8696</t>
  </si>
  <si>
    <t>REPAIR ORTHODONTIC APPLIANCE - MAX</t>
  </si>
  <si>
    <t>D8697</t>
  </si>
  <si>
    <t>REPAIR ORTHODONTIC APPLIANCE - MAND</t>
  </si>
  <si>
    <t>D8698</t>
  </si>
  <si>
    <t>RE-CEMENT/RE-BOND FIX RETAIN - MAX</t>
  </si>
  <si>
    <t>D8699</t>
  </si>
  <si>
    <t>RE-CEMENT/RE-BOND FIX RETAIN - MAND</t>
  </si>
  <si>
    <t>D8701</t>
  </si>
  <si>
    <t>REPR FIX RETAIN INCL REATTACH - MAX</t>
  </si>
  <si>
    <t>D8702</t>
  </si>
  <si>
    <t>REPR FIX RETAIN INCL REATTCH - MAND</t>
  </si>
  <si>
    <t>D8703</t>
  </si>
  <si>
    <t>REPL LOST/BROKEN RETAINER - MAX</t>
  </si>
  <si>
    <t>D8704</t>
  </si>
  <si>
    <t>REPL LOST/BROKEN RETAINER - MAND</t>
  </si>
  <si>
    <t>UNS ORTHODONTIC PROCEDURE BY REPORT</t>
  </si>
  <si>
    <t>PALLIATIVE TX DENTAL PAIN-PER VISIT</t>
  </si>
  <si>
    <t>D9120</t>
  </si>
  <si>
    <t>FIXED PARTIAL DENTURE SECTIONING</t>
  </si>
  <si>
    <t>D9128</t>
  </si>
  <si>
    <t>PHOTOBIOMOD TX FST 15 MIN INC</t>
  </si>
  <si>
    <t>D9129</t>
  </si>
  <si>
    <t>PHOTOBIOMODUL TX EA SUBQ 15 MIN INC</t>
  </si>
  <si>
    <t>TMJ DYSFUNCTION - NON-INVASIVE PT</t>
  </si>
  <si>
    <t>D9210</t>
  </si>
  <si>
    <t>LOC ANES-NOT CONJUNC W/OP/SURG PROC</t>
  </si>
  <si>
    <t>D9211</t>
  </si>
  <si>
    <t>REGIONAL BLOCK ANESTHESIA</t>
  </si>
  <si>
    <t>D9212</t>
  </si>
  <si>
    <t>TRIGEMINAL DIVISION BLOCK ANES</t>
  </si>
  <si>
    <t>LOCAL ANESTH CONJUNCT OP/SURG PROC</t>
  </si>
  <si>
    <t>D9219</t>
  </si>
  <si>
    <t>EVAL MOD/DEEP SEDAT/GEN ANESTHESIA</t>
  </si>
  <si>
    <t>ADMIN OF DS/GA FST 15 MINUTE INC</t>
  </si>
  <si>
    <t>ADMIN OF DS/GA EA SUBQ 15 MIN INC</t>
  </si>
  <si>
    <t>D9224</t>
  </si>
  <si>
    <t>ADM GA ADVN AWY FIRST 15 MIN INC</t>
  </si>
  <si>
    <t>D9225</t>
  </si>
  <si>
    <t>ADM GA ADVN AWY EA SUB 15 MIN INC</t>
  </si>
  <si>
    <t>ADMINISTRATION OF NITROUS OXIDE</t>
  </si>
  <si>
    <t>D9239</t>
  </si>
  <si>
    <t>ADMINI OF MS IV FIRST 15 MIN INC</t>
  </si>
  <si>
    <t>D9243</t>
  </si>
  <si>
    <t>ADMIN OF MS IV EA SUBSQ 15 MIN INC</t>
  </si>
  <si>
    <t>D9244</t>
  </si>
  <si>
    <t>IN-OFC ADM MIN SED SNGL RX ENTERAL</t>
  </si>
  <si>
    <t>D9245</t>
  </si>
  <si>
    <t>ADMINISTRATION MODERATE SED ENTERAL</t>
  </si>
  <si>
    <t>D9246</t>
  </si>
  <si>
    <t>ADM MS NON-IV PRNTRL FST 15 MIN INC</t>
  </si>
  <si>
    <t>D9247</t>
  </si>
  <si>
    <t>ADM MS NON-IV PAR EA SUB 15 MIN INC</t>
  </si>
  <si>
    <t>NON-INTRAVENOUS CONSCIOUS SEDATION</t>
  </si>
  <si>
    <t>CNSLT DX  DENT/PHY NOT REQ DENT/PHY</t>
  </si>
  <si>
    <t>D9311</t>
  </si>
  <si>
    <t>CONSULTATION W/MED HEALTH CARE PROF</t>
  </si>
  <si>
    <t>D9410</t>
  </si>
  <si>
    <t>HOUSE/EXTENDED CARE FACILITY CALL</t>
  </si>
  <si>
    <t>HOSPITAL OR AMB SURG CENTER CALL</t>
  </si>
  <si>
    <t>D9430</t>
  </si>
  <si>
    <t>OV OBS - NO OTH SERVICES PERFORMED</t>
  </si>
  <si>
    <t>D9440</t>
  </si>
  <si>
    <t>OV-AFTER REGULARLY SCHEDULED HOURS</t>
  </si>
  <si>
    <t>D9450</t>
  </si>
  <si>
    <t>CASE PRES SUBS DTL&amp;EXTSV TX PLN</t>
  </si>
  <si>
    <t>TX PARENTRAL DRUG 1 ADMINISTRATION</t>
  </si>
  <si>
    <t>D9612</t>
  </si>
  <si>
    <t>TX PARENTERAL RX 2/&gt; ADMIN DIFF MED</t>
  </si>
  <si>
    <t>D9613</t>
  </si>
  <si>
    <t>INFIL SUSTAIN RLS TX DX PER QUAD</t>
  </si>
  <si>
    <t>D9630</t>
  </si>
  <si>
    <t>DRUGS/MEDICAMNTS DISP OFFC HOME USE</t>
  </si>
  <si>
    <t>D9910</t>
  </si>
  <si>
    <t>APPLICATION DESENZT MEDICAMENT</t>
  </si>
  <si>
    <t>D9911</t>
  </si>
  <si>
    <t>APPLIC DESENZT RSN CERV&amp;/ROOT-TOOTH</t>
  </si>
  <si>
    <t>D9912</t>
  </si>
  <si>
    <t>PRE-VISIT PATIENT SCREENING</t>
  </si>
  <si>
    <t>D9913</t>
  </si>
  <si>
    <t>ADMINISTRATION OF NEUROMODULATORS</t>
  </si>
  <si>
    <t>D9914</t>
  </si>
  <si>
    <t>ADMINISTRATION OF DERMAL FILLERS</t>
  </si>
  <si>
    <t>D9920</t>
  </si>
  <si>
    <t>BEHAVIOR MANAGEMENT BY REPORT</t>
  </si>
  <si>
    <t>TX COMPS - UNUSUL CIRCUMSTANCES RPT</t>
  </si>
  <si>
    <t>D9932</t>
  </si>
  <si>
    <t>CLEAN&amp;INSPCT REMV CMPL DENTUR MAXIL</t>
  </si>
  <si>
    <t>D9933</t>
  </si>
  <si>
    <t>CLEAN&amp;INSPECT REMV CMPL DENTUR MAND</t>
  </si>
  <si>
    <t>D9934</t>
  </si>
  <si>
    <t>CLEAN&amp;INSPECT REMV PRT DENTUR MAXIL</t>
  </si>
  <si>
    <t>D9935</t>
  </si>
  <si>
    <t>CLEAN&amp;INSPECT REMV PART DENTUR MAND</t>
  </si>
  <si>
    <t>D9936</t>
  </si>
  <si>
    <t>CLEANING &amp; INSP OCCL GUARD PER APPL</t>
  </si>
  <si>
    <t>FBR CSTM RMV CLR PLST TEMP AE APPL</t>
  </si>
  <si>
    <t>D9939</t>
  </si>
  <si>
    <t>PLCMT CSTM RMV CLR PLST TEMP AE APP</t>
  </si>
  <si>
    <t>D9941</t>
  </si>
  <si>
    <t>FABRICATION OF ATHLETIC MOUTHGUARD</t>
  </si>
  <si>
    <t>D9942</t>
  </si>
  <si>
    <t>REPAIR &amp;/ RELINE OF OCCLUSAL GUARD</t>
  </si>
  <si>
    <t>D9943</t>
  </si>
  <si>
    <t>OCCLUSAL GUARD ADJUSTMENT</t>
  </si>
  <si>
    <t>OCCLUS GUARD HARD APLINCE FULL ARCH</t>
  </si>
  <si>
    <t>OCCLU GUARD SOFT APPLNCE FULL ARCH</t>
  </si>
  <si>
    <t>OCCLU GUARD HARD APPLNCE, PART ARCH</t>
  </si>
  <si>
    <t>D9947</t>
  </si>
  <si>
    <t>CUSTOM SLEEP APNEA APPL FAB &amp; PLCMT</t>
  </si>
  <si>
    <t>D9948</t>
  </si>
  <si>
    <t>ADJUSTMENT CUSTOM SLEEP APNEA APPL</t>
  </si>
  <si>
    <t>D9949</t>
  </si>
  <si>
    <t>REPAIR OF CUSTOM SLEEP APNEA APPL</t>
  </si>
  <si>
    <t>OCCLUSION ANALYSIS - MOUNTED CASE</t>
  </si>
  <si>
    <t>OCCLUSAL ADJUSTMENT - LIMITED</t>
  </si>
  <si>
    <t>D9952</t>
  </si>
  <si>
    <t>OCCLUSAL ADJUSTMENT - COMPLETE</t>
  </si>
  <si>
    <t>D9953</t>
  </si>
  <si>
    <t>RELINE CUSTOM SLEEP APNEA APPLIANCE</t>
  </si>
  <si>
    <t>D9954</t>
  </si>
  <si>
    <t>FBR &amp; DEL OAT MRNG REPOS DEV</t>
  </si>
  <si>
    <t>D9955</t>
  </si>
  <si>
    <t>ORAL APPLIANCE TX TITRATION VISIT</t>
  </si>
  <si>
    <t>D9956</t>
  </si>
  <si>
    <t>ADM OF HOME SLEEP APNEA TEST</t>
  </si>
  <si>
    <t>D9957</t>
  </si>
  <si>
    <t>SCREENING SLEEP RELATED BREATH D/O</t>
  </si>
  <si>
    <t>D9959</t>
  </si>
  <si>
    <t>UNSPEC SLEEP APNEA SVCS PROC BY RPT</t>
  </si>
  <si>
    <t>D9961</t>
  </si>
  <si>
    <t>DUPLICATE/COPY PATIENT'S RECORDS</t>
  </si>
  <si>
    <t>D9970</t>
  </si>
  <si>
    <t>ENAMEL MICROABRASION</t>
  </si>
  <si>
    <t>D9971</t>
  </si>
  <si>
    <t>ODONTOPLASTY - PER TOOTH</t>
  </si>
  <si>
    <t>D9972</t>
  </si>
  <si>
    <t>EXTERNAL BLEACH-PER ARCH-PRFRM OFF</t>
  </si>
  <si>
    <t>D9973</t>
  </si>
  <si>
    <t>EXTERNAL BLEACHING - PER TOOTH</t>
  </si>
  <si>
    <t>D9974</t>
  </si>
  <si>
    <t>INTERNAL BLEACHING - PER TOOTH</t>
  </si>
  <si>
    <t>D9975</t>
  </si>
  <si>
    <t>EXT BLEACH HOM APP-ARCH;MATL&amp;TRAYS</t>
  </si>
  <si>
    <t>D9985</t>
  </si>
  <si>
    <t>SALES TAX</t>
  </si>
  <si>
    <t>D9986</t>
  </si>
  <si>
    <t>MISSED APPOINTMENT</t>
  </si>
  <si>
    <t>D9987</t>
  </si>
  <si>
    <t>CANCELLED APPOINTMENT</t>
  </si>
  <si>
    <t>D9990</t>
  </si>
  <si>
    <t>CERTI TRANS/SIGN-LANG SER PER VISIT</t>
  </si>
  <si>
    <t>D9991</t>
  </si>
  <si>
    <t>DENTAL CASE MGMT - ADR APPT CA BARR</t>
  </si>
  <si>
    <t>D9992</t>
  </si>
  <si>
    <t>DENTAL CASE MGMT - CARE COORDINATN</t>
  </si>
  <si>
    <t>D9993</t>
  </si>
  <si>
    <t>DENTAL CASE MGMT - MOTIVATIONL INTV</t>
  </si>
  <si>
    <t>D9994</t>
  </si>
  <si>
    <t>D CASE MGMT-PT ED IMP OR H LITERACY</t>
  </si>
  <si>
    <t>D9995</t>
  </si>
  <si>
    <t>TELEDENTISTRY - SYNCHRONOUS; RT ENC</t>
  </si>
  <si>
    <t>D9996</t>
  </si>
  <si>
    <t>TELEDNT-ASYNC;I STD&amp;FWD DNT SUB REV</t>
  </si>
  <si>
    <t>D9997</t>
  </si>
  <si>
    <t>DENTAL CASE MGMT-PTS SPCL HC NEEDS</t>
  </si>
  <si>
    <t>UNS ADJUNCTIVE PROCEDURE REPORT</t>
  </si>
  <si>
    <t>2026 RVU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</si>
</sst>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Open Sans"/>
      <family val="2"/>
    </font>
    <font>
      <sz val="9"/>
      <color rgb="FF333333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43" fontId="2" fillId="2" borderId="1" xfId="1" applyFont="1" applyFill="1" applyBorder="1" applyAlignment="1"/>
    <xf numFmtId="164" fontId="4" fillId="0" borderId="0" xfId="1" applyNumberFormat="1" applyFont="1" applyFill="1" applyAlignment="1">
      <alignment horizontal="right"/>
    </xf>
    <xf numFmtId="44" fontId="0" fillId="0" borderId="0" xfId="5" applyFont="1" applyFill="1"/>
    <xf numFmtId="43" fontId="0" fillId="0" borderId="0" xfId="1" applyFont="1" applyFill="1"/>
    <xf numFmtId="43" fontId="0" fillId="2" borderId="0" xfId="1" applyFont="1" applyFill="1"/>
    <xf numFmtId="0" fontId="6" fillId="0" borderId="1" xfId="2" applyFont="1" applyBorder="1"/>
    <xf numFmtId="0" fontId="6" fillId="0" borderId="0" xfId="2" applyFont="1"/>
    <xf numFmtId="43" fontId="6" fillId="0" borderId="0" xfId="1" applyFont="1" applyFill="1" applyBorder="1" applyAlignme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4" fontId="6" fillId="0" borderId="1" xfId="5" applyFont="1" applyFill="1" applyBorder="1" applyAlignment="1">
      <alignment horizontal="left"/>
    </xf>
    <xf numFmtId="44" fontId="5" fillId="0" borderId="1" xfId="5" applyFont="1" applyBorder="1" applyAlignment="1">
      <alignment horizontal="left"/>
    </xf>
    <xf numFmtId="44" fontId="5" fillId="0" borderId="1" xfId="5" applyFont="1" applyFill="1" applyBorder="1" applyAlignment="1">
      <alignment horizontal="left"/>
    </xf>
    <xf numFmtId="44" fontId="5" fillId="0" borderId="0" xfId="5" applyFont="1" applyAlignment="1">
      <alignment horizontal="left"/>
    </xf>
    <xf numFmtId="44" fontId="6" fillId="0" borderId="2" xfId="5" applyFont="1" applyFill="1" applyBorder="1" applyAlignment="1">
      <alignment horizontal="left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7" fontId="9" fillId="4" borderId="7" xfId="3" applyNumberFormat="1" applyFont="1" applyFill="1" applyBorder="1" applyAlignment="1">
      <alignment horizontal="left" wrapText="1"/>
    </xf>
    <xf numFmtId="44" fontId="9" fillId="4" borderId="7" xfId="5" applyFont="1" applyFill="1" applyBorder="1" applyAlignment="1">
      <alignment horizontal="left" wrapText="1"/>
    </xf>
    <xf numFmtId="0" fontId="9" fillId="4" borderId="8" xfId="2" applyFont="1" applyFill="1" applyBorder="1" applyAlignment="1">
      <alignment horizontal="left"/>
    </xf>
    <xf numFmtId="0" fontId="6" fillId="0" borderId="12" xfId="2" applyFont="1" applyBorder="1" applyAlignment="1">
      <alignment horizontal="left"/>
    </xf>
    <xf numFmtId="0" fontId="6" fillId="0" borderId="13" xfId="2" applyFont="1" applyBorder="1"/>
    <xf numFmtId="14" fontId="5" fillId="0" borderId="13" xfId="0" applyNumberFormat="1" applyFont="1" applyBorder="1"/>
    <xf numFmtId="44" fontId="6" fillId="0" borderId="13" xfId="5" applyFont="1" applyFill="1" applyBorder="1" applyAlignment="1">
      <alignment horizontal="left"/>
    </xf>
    <xf numFmtId="1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/>
    <xf numFmtId="0" fontId="6" fillId="0" borderId="15" xfId="2" applyFont="1" applyBorder="1" applyAlignment="1">
      <alignment horizontal="left"/>
    </xf>
    <xf numFmtId="0" fontId="5" fillId="0" borderId="16" xfId="0" applyFont="1" applyBorder="1"/>
    <xf numFmtId="0" fontId="6" fillId="0" borderId="3" xfId="2" applyFont="1" applyBorder="1" applyAlignment="1">
      <alignment horizontal="left"/>
    </xf>
    <xf numFmtId="0" fontId="6" fillId="0" borderId="4" xfId="2" applyFont="1" applyBorder="1"/>
    <xf numFmtId="14" fontId="5" fillId="0" borderId="4" xfId="0" applyNumberFormat="1" applyFont="1" applyBorder="1"/>
    <xf numFmtId="44" fontId="6" fillId="0" borderId="4" xfId="5" applyFont="1" applyFill="1" applyBorder="1" applyAlignment="1">
      <alignment horizontal="left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44" fontId="5" fillId="0" borderId="13" xfId="5" applyFont="1" applyFill="1" applyBorder="1" applyAlignment="1">
      <alignment horizontal="left"/>
    </xf>
    <xf numFmtId="44" fontId="5" fillId="0" borderId="4" xfId="5" applyFont="1" applyBorder="1" applyAlignment="1">
      <alignment horizontal="left"/>
    </xf>
    <xf numFmtId="44" fontId="5" fillId="0" borderId="13" xfId="5" applyFont="1" applyBorder="1" applyAlignment="1">
      <alignment horizontal="left"/>
    </xf>
    <xf numFmtId="14" fontId="6" fillId="0" borderId="13" xfId="0" applyNumberFormat="1" applyFont="1" applyBorder="1"/>
    <xf numFmtId="14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/>
    <xf numFmtId="0" fontId="6" fillId="0" borderId="16" xfId="0" applyFont="1" applyBorder="1"/>
    <xf numFmtId="14" fontId="6" fillId="0" borderId="4" xfId="0" applyNumberFormat="1" applyFont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/>
    <xf numFmtId="0" fontId="5" fillId="0" borderId="4" xfId="0" applyFont="1" applyBorder="1"/>
    <xf numFmtId="0" fontId="6" fillId="0" borderId="12" xfId="2" applyFont="1" applyBorder="1"/>
    <xf numFmtId="0" fontId="6" fillId="0" borderId="15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/>
    </xf>
    <xf numFmtId="44" fontId="5" fillId="0" borderId="4" xfId="5" applyFont="1" applyFill="1" applyBorder="1" applyAlignment="1">
      <alignment horizontal="left"/>
    </xf>
    <xf numFmtId="0" fontId="6" fillId="0" borderId="5" xfId="2" applyFont="1" applyBorder="1"/>
    <xf numFmtId="0" fontId="6" fillId="5" borderId="12" xfId="2" applyFont="1" applyFill="1" applyBorder="1" applyAlignment="1">
      <alignment horizontal="left"/>
    </xf>
    <xf numFmtId="0" fontId="6" fillId="5" borderId="13" xfId="2" applyFont="1" applyFill="1" applyBorder="1"/>
    <xf numFmtId="14" fontId="5" fillId="5" borderId="13" xfId="0" applyNumberFormat="1" applyFont="1" applyFill="1" applyBorder="1"/>
    <xf numFmtId="44" fontId="6" fillId="5" borderId="13" xfId="5" applyFont="1" applyFill="1" applyBorder="1" applyAlignment="1">
      <alignment horizontal="left"/>
    </xf>
    <xf numFmtId="44" fontId="5" fillId="5" borderId="13" xfId="5" applyFont="1" applyFill="1" applyBorder="1" applyAlignment="1">
      <alignment horizontal="left"/>
    </xf>
    <xf numFmtId="14" fontId="5" fillId="5" borderId="13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wrapText="1"/>
    </xf>
    <xf numFmtId="0" fontId="5" fillId="5" borderId="14" xfId="0" applyFont="1" applyFill="1" applyBorder="1"/>
    <xf numFmtId="0" fontId="6" fillId="5" borderId="15" xfId="2" applyFont="1" applyFill="1" applyBorder="1" applyAlignment="1">
      <alignment horizontal="left"/>
    </xf>
    <xf numFmtId="0" fontId="6" fillId="5" borderId="1" xfId="2" applyFont="1" applyFill="1" applyBorder="1"/>
    <xf numFmtId="14" fontId="5" fillId="5" borderId="1" xfId="0" applyNumberFormat="1" applyFont="1" applyFill="1" applyBorder="1"/>
    <xf numFmtId="44" fontId="6" fillId="5" borderId="1" xfId="5" applyFont="1" applyFill="1" applyBorder="1" applyAlignment="1">
      <alignment horizontal="left"/>
    </xf>
    <xf numFmtId="1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5" fillId="5" borderId="16" xfId="0" applyFont="1" applyFill="1" applyBorder="1"/>
    <xf numFmtId="44" fontId="5" fillId="5" borderId="1" xfId="5" applyFont="1" applyFill="1" applyBorder="1" applyAlignment="1">
      <alignment horizontal="left"/>
    </xf>
    <xf numFmtId="0" fontId="6" fillId="5" borderId="3" xfId="2" applyFont="1" applyFill="1" applyBorder="1" applyAlignment="1">
      <alignment horizontal="left"/>
    </xf>
    <xf numFmtId="0" fontId="6" fillId="5" borderId="4" xfId="2" applyFont="1" applyFill="1" applyBorder="1"/>
    <xf numFmtId="14" fontId="5" fillId="5" borderId="4" xfId="0" applyNumberFormat="1" applyFont="1" applyFill="1" applyBorder="1"/>
    <xf numFmtId="44" fontId="6" fillId="5" borderId="4" xfId="5" applyFont="1" applyFill="1" applyBorder="1" applyAlignment="1">
      <alignment horizontal="left"/>
    </xf>
    <xf numFmtId="44" fontId="5" fillId="5" borderId="4" xfId="5" applyFont="1" applyFill="1" applyBorder="1" applyAlignment="1">
      <alignment horizontal="left"/>
    </xf>
    <xf numFmtId="14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/>
    <xf numFmtId="0" fontId="6" fillId="5" borderId="12" xfId="2" applyFont="1" applyFill="1" applyBorder="1"/>
    <xf numFmtId="0" fontId="6" fillId="5" borderId="15" xfId="2" applyFont="1" applyFill="1" applyBorder="1"/>
    <xf numFmtId="0" fontId="6" fillId="5" borderId="3" xfId="2" applyFont="1" applyFill="1" applyBorder="1"/>
    <xf numFmtId="0" fontId="6" fillId="5" borderId="4" xfId="2" applyFont="1" applyFill="1" applyBorder="1" applyAlignment="1">
      <alignment horizontal="center"/>
    </xf>
    <xf numFmtId="0" fontId="6" fillId="5" borderId="18" xfId="2" applyFont="1" applyFill="1" applyBorder="1"/>
    <xf numFmtId="0" fontId="6" fillId="5" borderId="19" xfId="2" applyFont="1" applyFill="1" applyBorder="1"/>
    <xf numFmtId="14" fontId="5" fillId="5" borderId="19" xfId="0" applyNumberFormat="1" applyFont="1" applyFill="1" applyBorder="1"/>
    <xf numFmtId="44" fontId="6" fillId="5" borderId="19" xfId="5" applyFont="1" applyFill="1" applyBorder="1" applyAlignment="1">
      <alignment horizontal="left"/>
    </xf>
    <xf numFmtId="44" fontId="5" fillId="5" borderId="19" xfId="5" applyFont="1" applyFill="1" applyBorder="1" applyAlignment="1">
      <alignment horizontal="left"/>
    </xf>
    <xf numFmtId="14" fontId="5" fillId="5" borderId="19" xfId="0" applyNumberFormat="1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 wrapText="1"/>
    </xf>
    <xf numFmtId="0" fontId="5" fillId="5" borderId="20" xfId="0" applyFont="1" applyFill="1" applyBorder="1"/>
    <xf numFmtId="0" fontId="6" fillId="5" borderId="21" xfId="2" applyFont="1" applyFill="1" applyBorder="1" applyAlignment="1">
      <alignment horizontal="left"/>
    </xf>
    <xf numFmtId="0" fontId="6" fillId="5" borderId="2" xfId="2" applyFont="1" applyFill="1" applyBorder="1"/>
    <xf numFmtId="14" fontId="5" fillId="5" borderId="2" xfId="0" applyNumberFormat="1" applyFont="1" applyFill="1" applyBorder="1"/>
    <xf numFmtId="44" fontId="6" fillId="5" borderId="2" xfId="5" applyFont="1" applyFill="1" applyBorder="1" applyAlignment="1">
      <alignment horizontal="left"/>
    </xf>
    <xf numFmtId="44" fontId="5" fillId="5" borderId="2" xfId="5" applyFont="1" applyFill="1" applyBorder="1" applyAlignment="1">
      <alignment horizontal="left"/>
    </xf>
    <xf numFmtId="14" fontId="5" fillId="5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0" fontId="5" fillId="5" borderId="22" xfId="0" applyFont="1" applyFill="1" applyBorder="1"/>
    <xf numFmtId="44" fontId="9" fillId="4" borderId="17" xfId="5" applyFont="1" applyFill="1" applyBorder="1" applyAlignment="1">
      <alignment horizontal="left" wrapText="1"/>
    </xf>
    <xf numFmtId="44" fontId="6" fillId="0" borderId="4" xfId="5" applyFont="1" applyFill="1" applyBorder="1" applyAlignment="1">
      <alignment horizontal="center"/>
    </xf>
    <xf numFmtId="44" fontId="6" fillId="5" borderId="1" xfId="5" applyFont="1" applyFill="1" applyBorder="1" applyAlignment="1">
      <alignment horizontal="center"/>
    </xf>
    <xf numFmtId="44" fontId="6" fillId="5" borderId="4" xfId="5" applyFont="1" applyFill="1" applyBorder="1" applyAlignment="1">
      <alignment horizontal="center"/>
    </xf>
    <xf numFmtId="44" fontId="6" fillId="0" borderId="0" xfId="5" applyFont="1" applyFill="1" applyBorder="1" applyAlignment="1">
      <alignment horizontal="left"/>
    </xf>
    <xf numFmtId="44" fontId="6" fillId="5" borderId="24" xfId="5" applyFont="1" applyFill="1" applyBorder="1" applyAlignment="1">
      <alignment horizontal="left"/>
    </xf>
    <xf numFmtId="44" fontId="0" fillId="2" borderId="0" xfId="5" applyFont="1" applyFill="1"/>
    <xf numFmtId="0" fontId="0" fillId="2" borderId="0" xfId="0" applyFill="1"/>
    <xf numFmtId="44" fontId="6" fillId="0" borderId="1" xfId="5" applyFont="1" applyFill="1" applyBorder="1" applyAlignment="1">
      <alignment horizontal="center"/>
    </xf>
    <xf numFmtId="0" fontId="6" fillId="5" borderId="24" xfId="2" applyFont="1" applyFill="1" applyBorder="1"/>
    <xf numFmtId="43" fontId="0" fillId="0" borderId="0" xfId="0" applyNumberFormat="1"/>
    <xf numFmtId="0" fontId="0" fillId="0" borderId="1" xfId="0" applyBorder="1"/>
    <xf numFmtId="0" fontId="4" fillId="0" borderId="0" xfId="0" applyFont="1" applyAlignment="1">
      <alignment horizontal="center" wrapText="1"/>
    </xf>
    <xf numFmtId="44" fontId="11" fillId="0" borderId="13" xfId="5" applyFont="1" applyFill="1" applyBorder="1" applyAlignment="1">
      <alignment horizontal="left"/>
    </xf>
    <xf numFmtId="0" fontId="11" fillId="0" borderId="0" xfId="0" applyFont="1"/>
    <xf numFmtId="49" fontId="13" fillId="6" borderId="26" xfId="0" applyNumberFormat="1" applyFont="1" applyFill="1" applyBorder="1" applyAlignment="1">
      <alignment horizontal="left"/>
    </xf>
    <xf numFmtId="49" fontId="13" fillId="7" borderId="26" xfId="0" applyNumberFormat="1" applyFont="1" applyFill="1" applyBorder="1" applyAlignment="1">
      <alignment horizontal="left"/>
    </xf>
    <xf numFmtId="0" fontId="6" fillId="2" borderId="13" xfId="2" applyFont="1" applyFill="1" applyBorder="1"/>
    <xf numFmtId="44" fontId="6" fillId="2" borderId="13" xfId="5" applyFont="1" applyFill="1" applyBorder="1" applyAlignment="1"/>
    <xf numFmtId="0" fontId="6" fillId="2" borderId="1" xfId="2" applyFont="1" applyFill="1" applyBorder="1"/>
    <xf numFmtId="44" fontId="6" fillId="2" borderId="1" xfId="5" applyFont="1" applyFill="1" applyBorder="1" applyAlignment="1"/>
    <xf numFmtId="0" fontId="6" fillId="2" borderId="4" xfId="2" applyFont="1" applyFill="1" applyBorder="1"/>
    <xf numFmtId="44" fontId="6" fillId="2" borderId="4" xfId="5" applyFont="1" applyFill="1" applyBorder="1" applyAlignment="1"/>
    <xf numFmtId="44" fontId="6" fillId="2" borderId="1" xfId="5" applyFont="1" applyFill="1" applyBorder="1" applyAlignment="1">
      <alignment horizontal="left"/>
    </xf>
    <xf numFmtId="0" fontId="5" fillId="5" borderId="4" xfId="0" applyFont="1" applyFill="1" applyBorder="1"/>
    <xf numFmtId="0" fontId="6" fillId="0" borderId="18" xfId="2" applyFont="1" applyBorder="1"/>
    <xf numFmtId="0" fontId="6" fillId="0" borderId="19" xfId="2" applyFont="1" applyBorder="1"/>
    <xf numFmtId="14" fontId="5" fillId="0" borderId="19" xfId="0" applyNumberFormat="1" applyFont="1" applyBorder="1"/>
    <xf numFmtId="44" fontId="6" fillId="0" borderId="19" xfId="5" applyFont="1" applyFill="1" applyBorder="1" applyAlignment="1">
      <alignment horizontal="left"/>
    </xf>
    <xf numFmtId="44" fontId="5" fillId="0" borderId="19" xfId="5" applyFont="1" applyFill="1" applyBorder="1" applyAlignment="1">
      <alignment horizontal="left"/>
    </xf>
    <xf numFmtId="14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/>
    <xf numFmtId="0" fontId="6" fillId="0" borderId="21" xfId="2" applyFont="1" applyBorder="1" applyAlignment="1">
      <alignment horizontal="left"/>
    </xf>
    <xf numFmtId="0" fontId="6" fillId="0" borderId="2" xfId="2" applyFont="1" applyBorder="1"/>
    <xf numFmtId="14" fontId="5" fillId="0" borderId="2" xfId="0" applyNumberFormat="1" applyFont="1" applyBorder="1"/>
    <xf numFmtId="44" fontId="5" fillId="0" borderId="2" xfId="5" applyFont="1" applyFill="1" applyBorder="1" applyAlignment="1">
      <alignment horizontal="left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2" xfId="0" applyFont="1" applyBorder="1"/>
    <xf numFmtId="0" fontId="6" fillId="0" borderId="23" xfId="2" applyFont="1" applyBorder="1"/>
    <xf numFmtId="0" fontId="6" fillId="0" borderId="24" xfId="2" applyFont="1" applyBorder="1"/>
    <xf numFmtId="14" fontId="5" fillId="0" borderId="24" xfId="0" applyNumberFormat="1" applyFont="1" applyBorder="1"/>
    <xf numFmtId="44" fontId="6" fillId="0" borderId="24" xfId="5" applyFont="1" applyFill="1" applyBorder="1" applyAlignment="1">
      <alignment horizontal="left"/>
    </xf>
    <xf numFmtId="44" fontId="5" fillId="0" borderId="24" xfId="5" applyFont="1" applyFill="1" applyBorder="1" applyAlignment="1">
      <alignment horizontal="left"/>
    </xf>
    <xf numFmtId="14" fontId="5" fillId="0" borderId="2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/>
    <xf numFmtId="0" fontId="12" fillId="0" borderId="0" xfId="0" applyFont="1"/>
    <xf numFmtId="2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left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6">
    <cellStyle name="Comma" xfId="1" builtinId="3"/>
    <cellStyle name="Currency" xfId="5" builtinId="4"/>
    <cellStyle name="Currency 2" xfId="3" xr:uid="{00000000-0005-0000-0000-000001000000}"/>
    <cellStyle name="Normal" xfId="0" builtinId="0"/>
    <cellStyle name="Normal 2" xfId="4" xr:uid="{32F9868D-9B3F-4453-8726-1A38A0E52E6F}"/>
    <cellStyle name="Normal 8" xfId="2" xr:uid="{00000000-0005-0000-0000-000003000000}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E35C-A7F3-45B8-9BE7-6788F45B1AE9}">
  <sheetPr>
    <pageSetUpPr fitToPage="1"/>
  </sheetPr>
  <dimension ref="A1:I335"/>
  <sheetViews>
    <sheetView tabSelected="1" zoomScale="130" zoomScaleNormal="130" workbookViewId="0">
      <pane xSplit="2" ySplit="2" topLeftCell="C319" activePane="bottomRight" state="frozen"/>
      <selection pane="topRight" activeCell="C1" sqref="C1"/>
      <selection pane="bottomLeft" activeCell="A2" sqref="A2"/>
      <selection pane="bottomRight" activeCell="A326" sqref="A326"/>
    </sheetView>
  </sheetViews>
  <sheetFormatPr defaultColWidth="8.77734375" defaultRowHeight="13.8" x14ac:dyDescent="0.3"/>
  <cols>
    <col min="1" max="1" width="33.21875" style="3" bestFit="1" customWidth="1"/>
    <col min="2" max="2" width="9.21875" style="16" bestFit="1" customWidth="1"/>
    <col min="3" max="3" width="9.44140625" style="17" bestFit="1" customWidth="1"/>
    <col min="4" max="5" width="10" style="24" bestFit="1" customWidth="1"/>
    <col min="6" max="6" width="7.5546875" style="24" bestFit="1" customWidth="1"/>
    <col min="7" max="7" width="8.77734375" style="3" bestFit="1" customWidth="1"/>
    <col min="8" max="8" width="8.21875" style="20" bestFit="1" customWidth="1"/>
    <col min="9" max="9" width="110.77734375" style="3" bestFit="1" customWidth="1"/>
    <col min="10" max="16384" width="8.77734375" style="3"/>
  </cols>
  <sheetData>
    <row r="1" spans="1:9" ht="16.2" thickBot="1" x14ac:dyDescent="0.35">
      <c r="A1" s="161" t="s">
        <v>433</v>
      </c>
      <c r="B1" s="162"/>
      <c r="C1" s="162"/>
      <c r="D1" s="162"/>
      <c r="E1" s="162"/>
      <c r="F1" s="162"/>
      <c r="G1" s="162"/>
      <c r="H1" s="162"/>
      <c r="I1" s="163"/>
    </row>
    <row r="2" spans="1:9" s="18" customFormat="1" ht="42" thickBot="1" x14ac:dyDescent="0.35">
      <c r="A2" s="26" t="s">
        <v>379</v>
      </c>
      <c r="B2" s="27" t="s">
        <v>0</v>
      </c>
      <c r="C2" s="28" t="s">
        <v>1</v>
      </c>
      <c r="D2" s="29" t="s">
        <v>409</v>
      </c>
      <c r="E2" s="110" t="s">
        <v>421</v>
      </c>
      <c r="F2" s="110" t="s">
        <v>407</v>
      </c>
      <c r="G2" s="27" t="s">
        <v>2</v>
      </c>
      <c r="H2" s="27" t="s">
        <v>3</v>
      </c>
      <c r="I2" s="30" t="s">
        <v>4</v>
      </c>
    </row>
    <row r="3" spans="1:9" x14ac:dyDescent="0.3">
      <c r="A3" s="31" t="s">
        <v>5</v>
      </c>
      <c r="B3" s="32" t="s">
        <v>6</v>
      </c>
      <c r="C3" s="33">
        <v>46023</v>
      </c>
      <c r="D3" s="34">
        <f>VLOOKUP($B3,'Dental Calculator'!$A:$D,4,FALSE)</f>
        <v>21.34</v>
      </c>
      <c r="E3" s="21">
        <f>VLOOKUP($B3,'Dental Calculator'!$A:$D,3,FALSE)</f>
        <v>23.5</v>
      </c>
      <c r="F3" s="21" t="s">
        <v>408</v>
      </c>
      <c r="G3" s="35" t="s">
        <v>8</v>
      </c>
      <c r="H3" s="36"/>
      <c r="I3" s="37"/>
    </row>
    <row r="4" spans="1:9" x14ac:dyDescent="0.3">
      <c r="A4" s="38" t="s">
        <v>5</v>
      </c>
      <c r="B4" s="15" t="s">
        <v>9</v>
      </c>
      <c r="C4" s="4">
        <v>46023</v>
      </c>
      <c r="D4" s="21">
        <f>VLOOKUP($B4,'Dental Calculator'!$A:$D,4,FALSE)</f>
        <v>30.49</v>
      </c>
      <c r="E4" s="21">
        <f>VLOOKUP($B4,'Dental Calculator'!$A:$D,3,FALSE)</f>
        <v>33.57</v>
      </c>
      <c r="F4" s="21" t="s">
        <v>408</v>
      </c>
      <c r="G4" s="5" t="s">
        <v>8</v>
      </c>
      <c r="H4" s="6"/>
      <c r="I4" s="39"/>
    </row>
    <row r="5" spans="1:9" x14ac:dyDescent="0.3">
      <c r="A5" s="38" t="s">
        <v>5</v>
      </c>
      <c r="B5" s="15" t="s">
        <v>10</v>
      </c>
      <c r="C5" s="4">
        <v>46023</v>
      </c>
      <c r="D5" s="21">
        <f>VLOOKUP($B5,'Dental Calculator'!$A:$D,4,FALSE)</f>
        <v>30.49</v>
      </c>
      <c r="E5" s="22" t="s">
        <v>143</v>
      </c>
      <c r="F5" s="22"/>
      <c r="G5" s="5" t="s">
        <v>8</v>
      </c>
      <c r="H5" s="6"/>
      <c r="I5" s="39"/>
    </row>
    <row r="6" spans="1:9" ht="14.4" thickBot="1" x14ac:dyDescent="0.35">
      <c r="A6" s="40" t="s">
        <v>5</v>
      </c>
      <c r="B6" s="41" t="s">
        <v>11</v>
      </c>
      <c r="C6" s="42">
        <v>46023</v>
      </c>
      <c r="D6" s="43">
        <f>VLOOKUP($B6,'Dental Calculator'!$A:$D,4,FALSE)</f>
        <v>30.49</v>
      </c>
      <c r="E6" s="25">
        <f>VLOOKUP($B6,'Dental Calculator'!$A:$D,3,FALSE)</f>
        <v>33.57</v>
      </c>
      <c r="F6" s="21" t="s">
        <v>408</v>
      </c>
      <c r="G6" s="44" t="s">
        <v>8</v>
      </c>
      <c r="H6" s="45"/>
      <c r="I6" s="46"/>
    </row>
    <row r="7" spans="1:9" x14ac:dyDescent="0.3">
      <c r="A7" s="66" t="s">
        <v>12</v>
      </c>
      <c r="B7" s="67" t="s">
        <v>13</v>
      </c>
      <c r="C7" s="68">
        <v>46023</v>
      </c>
      <c r="D7" s="69">
        <f>VLOOKUP($B7,'Dental Calculator'!$A:$D,4,FALSE)</f>
        <v>60.98</v>
      </c>
      <c r="E7" s="69">
        <f>VLOOKUP($B7,'Dental Calculator'!$A:$D,3,FALSE)</f>
        <v>67.14</v>
      </c>
      <c r="F7" s="70"/>
      <c r="G7" s="71" t="s">
        <v>14</v>
      </c>
      <c r="H7" s="72"/>
      <c r="I7" s="73" t="s">
        <v>403</v>
      </c>
    </row>
    <row r="8" spans="1:9" x14ac:dyDescent="0.3">
      <c r="A8" s="74" t="s">
        <v>12</v>
      </c>
      <c r="B8" s="75" t="s">
        <v>15</v>
      </c>
      <c r="C8" s="76">
        <v>46023</v>
      </c>
      <c r="D8" s="77">
        <f>VLOOKUP($B8,'Dental Calculator'!$A:$D,4,FALSE)</f>
        <v>15.24</v>
      </c>
      <c r="E8" s="77">
        <f>VLOOKUP($B8,'Dental Calculator'!$A:$D,3,FALSE)</f>
        <v>16.79</v>
      </c>
      <c r="F8" s="77" t="s">
        <v>408</v>
      </c>
      <c r="G8" s="78" t="s">
        <v>8</v>
      </c>
      <c r="H8" s="79" t="s">
        <v>7</v>
      </c>
      <c r="I8" s="80"/>
    </row>
    <row r="9" spans="1:9" x14ac:dyDescent="0.3">
      <c r="A9" s="74" t="s">
        <v>12</v>
      </c>
      <c r="B9" s="75" t="s">
        <v>16</v>
      </c>
      <c r="C9" s="76">
        <v>46023</v>
      </c>
      <c r="D9" s="77">
        <f>VLOOKUP($B9,'Dental Calculator'!$A:$D,4,FALSE)</f>
        <v>7.62</v>
      </c>
      <c r="E9" s="77">
        <f>VLOOKUP($B9,'Dental Calculator'!$A:$D,3,FALSE)</f>
        <v>8.39</v>
      </c>
      <c r="F9" s="77" t="s">
        <v>408</v>
      </c>
      <c r="G9" s="78" t="s">
        <v>8</v>
      </c>
      <c r="H9" s="79" t="s">
        <v>7</v>
      </c>
      <c r="I9" s="80"/>
    </row>
    <row r="10" spans="1:9" x14ac:dyDescent="0.3">
      <c r="A10" s="74" t="s">
        <v>12</v>
      </c>
      <c r="B10" s="75" t="s">
        <v>17</v>
      </c>
      <c r="C10" s="76">
        <v>46023</v>
      </c>
      <c r="D10" s="77">
        <f>VLOOKUP($B10,'Dental Calculator'!$A:$D,4,FALSE)</f>
        <v>18.29</v>
      </c>
      <c r="E10" s="81" t="s">
        <v>143</v>
      </c>
      <c r="F10" s="81"/>
      <c r="G10" s="78" t="s">
        <v>8</v>
      </c>
      <c r="H10" s="79"/>
      <c r="I10" s="80"/>
    </row>
    <row r="11" spans="1:9" x14ac:dyDescent="0.3">
      <c r="A11" s="74" t="s">
        <v>12</v>
      </c>
      <c r="B11" s="75" t="s">
        <v>18</v>
      </c>
      <c r="C11" s="76">
        <v>46023</v>
      </c>
      <c r="D11" s="77">
        <f>VLOOKUP($B11,'Dental Calculator'!$A:$D,4,FALSE)</f>
        <v>15.24</v>
      </c>
      <c r="E11" s="81" t="s">
        <v>143</v>
      </c>
      <c r="F11" s="81"/>
      <c r="G11" s="78" t="s">
        <v>14</v>
      </c>
      <c r="H11" s="79"/>
      <c r="I11" s="80"/>
    </row>
    <row r="12" spans="1:9" x14ac:dyDescent="0.3">
      <c r="A12" s="74" t="s">
        <v>12</v>
      </c>
      <c r="B12" s="75" t="s">
        <v>19</v>
      </c>
      <c r="C12" s="76">
        <v>46023</v>
      </c>
      <c r="D12" s="77">
        <f>VLOOKUP($B12,'Dental Calculator'!$A:$D,4,FALSE)</f>
        <v>18.29</v>
      </c>
      <c r="E12" s="77">
        <f>VLOOKUP($B12,'Dental Calculator'!$A:$D,3,FALSE)</f>
        <v>20.14</v>
      </c>
      <c r="F12" s="77" t="s">
        <v>408</v>
      </c>
      <c r="G12" s="78" t="s">
        <v>8</v>
      </c>
      <c r="H12" s="79"/>
      <c r="I12" s="80"/>
    </row>
    <row r="13" spans="1:9" x14ac:dyDescent="0.3">
      <c r="A13" s="74" t="s">
        <v>12</v>
      </c>
      <c r="B13" s="75" t="s">
        <v>20</v>
      </c>
      <c r="C13" s="76">
        <v>46023</v>
      </c>
      <c r="D13" s="77">
        <f>VLOOKUP($B13,'Dental Calculator'!$A:$D,4,FALSE)</f>
        <v>30.49</v>
      </c>
      <c r="E13" s="77">
        <f>VLOOKUP($B13,'Dental Calculator'!$A:$D,3,FALSE)</f>
        <v>33.57</v>
      </c>
      <c r="F13" s="77" t="s">
        <v>408</v>
      </c>
      <c r="G13" s="78" t="s">
        <v>8</v>
      </c>
      <c r="H13" s="79"/>
      <c r="I13" s="80"/>
    </row>
    <row r="14" spans="1:9" x14ac:dyDescent="0.3">
      <c r="A14" s="74" t="s">
        <v>12</v>
      </c>
      <c r="B14" s="75" t="s">
        <v>21</v>
      </c>
      <c r="C14" s="76">
        <v>46023</v>
      </c>
      <c r="D14" s="77">
        <f>VLOOKUP($B14,'Dental Calculator'!$A:$D,4,FALSE)</f>
        <v>128.05000000000001</v>
      </c>
      <c r="E14" s="81" t="s">
        <v>143</v>
      </c>
      <c r="F14" s="81"/>
      <c r="G14" s="78" t="s">
        <v>14</v>
      </c>
      <c r="H14" s="79"/>
      <c r="I14" s="80"/>
    </row>
    <row r="15" spans="1:9" x14ac:dyDescent="0.3">
      <c r="A15" s="74" t="s">
        <v>12</v>
      </c>
      <c r="B15" s="75" t="s">
        <v>22</v>
      </c>
      <c r="C15" s="76">
        <v>46023</v>
      </c>
      <c r="D15" s="77">
        <f>VLOOKUP($B15,'Dental Calculator'!$A:$D,4,FALSE)</f>
        <v>304.89</v>
      </c>
      <c r="E15" s="81" t="s">
        <v>143</v>
      </c>
      <c r="F15" s="81"/>
      <c r="G15" s="78" t="s">
        <v>14</v>
      </c>
      <c r="H15" s="79"/>
      <c r="I15" s="80"/>
    </row>
    <row r="16" spans="1:9" x14ac:dyDescent="0.3">
      <c r="A16" s="74" t="s">
        <v>12</v>
      </c>
      <c r="B16" s="75" t="s">
        <v>23</v>
      </c>
      <c r="C16" s="76">
        <v>46023</v>
      </c>
      <c r="D16" s="77">
        <f>VLOOKUP($B16,'Dental Calculator'!$A:$D,4,FALSE)</f>
        <v>94.51</v>
      </c>
      <c r="E16" s="81" t="s">
        <v>143</v>
      </c>
      <c r="F16" s="81"/>
      <c r="G16" s="78" t="s">
        <v>14</v>
      </c>
      <c r="H16" s="79"/>
      <c r="I16" s="80"/>
    </row>
    <row r="17" spans="1:9" x14ac:dyDescent="0.3">
      <c r="A17" s="74" t="s">
        <v>12</v>
      </c>
      <c r="B17" s="75" t="s">
        <v>24</v>
      </c>
      <c r="C17" s="76">
        <v>46023</v>
      </c>
      <c r="D17" s="77">
        <f>VLOOKUP($B17,'Dental Calculator'!$A:$D,4,FALSE)</f>
        <v>48.78</v>
      </c>
      <c r="E17" s="77">
        <f>VLOOKUP($B17,'Dental Calculator'!$A:$D,3,FALSE)</f>
        <v>53.71</v>
      </c>
      <c r="F17" s="81"/>
      <c r="G17" s="78" t="s">
        <v>14</v>
      </c>
      <c r="H17" s="79"/>
      <c r="I17" s="80" t="s">
        <v>403</v>
      </c>
    </row>
    <row r="18" spans="1:9" x14ac:dyDescent="0.3">
      <c r="A18" s="74" t="s">
        <v>12</v>
      </c>
      <c r="B18" s="75" t="s">
        <v>25</v>
      </c>
      <c r="C18" s="76">
        <v>46023</v>
      </c>
      <c r="D18" s="77">
        <f>VLOOKUP($B18,'Dental Calculator'!$A:$D,4,FALSE)</f>
        <v>60.98</v>
      </c>
      <c r="E18" s="81" t="s">
        <v>143</v>
      </c>
      <c r="F18" s="81"/>
      <c r="G18" s="78" t="s">
        <v>8</v>
      </c>
      <c r="H18" s="79"/>
      <c r="I18" s="80"/>
    </row>
    <row r="19" spans="1:9" x14ac:dyDescent="0.3">
      <c r="A19" s="74" t="s">
        <v>12</v>
      </c>
      <c r="B19" s="75" t="s">
        <v>26</v>
      </c>
      <c r="C19" s="76">
        <v>46023</v>
      </c>
      <c r="D19" s="77">
        <f>VLOOKUP($B19,'Dental Calculator'!$A:$D,4,FALSE)</f>
        <v>30.49</v>
      </c>
      <c r="E19" s="81" t="s">
        <v>143</v>
      </c>
      <c r="F19" s="81"/>
      <c r="G19" s="78" t="s">
        <v>8</v>
      </c>
      <c r="H19" s="79"/>
      <c r="I19" s="80"/>
    </row>
    <row r="20" spans="1:9" x14ac:dyDescent="0.3">
      <c r="A20" s="74" t="s">
        <v>12</v>
      </c>
      <c r="B20" s="75" t="s">
        <v>423</v>
      </c>
      <c r="C20" s="76">
        <v>46023</v>
      </c>
      <c r="D20" s="77">
        <f>VLOOKUP($B20,'Dental Calculator'!$A:$D,4,FALSE)</f>
        <v>60.98</v>
      </c>
      <c r="E20" s="81" t="s">
        <v>143</v>
      </c>
      <c r="F20" s="81"/>
      <c r="G20" s="78" t="s">
        <v>14</v>
      </c>
      <c r="H20" s="79"/>
      <c r="I20" s="80"/>
    </row>
    <row r="21" spans="1:9" x14ac:dyDescent="0.3">
      <c r="A21" s="74" t="s">
        <v>12</v>
      </c>
      <c r="B21" s="75" t="s">
        <v>27</v>
      </c>
      <c r="C21" s="76">
        <v>46023</v>
      </c>
      <c r="D21" s="77">
        <f>VLOOKUP($B21,'Dental Calculator'!$A:$D,4,FALSE)</f>
        <v>24.39</v>
      </c>
      <c r="E21" s="81" t="s">
        <v>143</v>
      </c>
      <c r="F21" s="81"/>
      <c r="G21" s="78" t="s">
        <v>14</v>
      </c>
      <c r="H21" s="79" t="s">
        <v>28</v>
      </c>
      <c r="I21" s="80"/>
    </row>
    <row r="22" spans="1:9" x14ac:dyDescent="0.3">
      <c r="A22" s="74" t="s">
        <v>12</v>
      </c>
      <c r="B22" s="75" t="s">
        <v>29</v>
      </c>
      <c r="C22" s="76">
        <v>46023</v>
      </c>
      <c r="D22" s="77">
        <f>VLOOKUP($B22,'Dental Calculator'!$A:$D,4,FALSE)</f>
        <v>38.11</v>
      </c>
      <c r="E22" s="81" t="s">
        <v>143</v>
      </c>
      <c r="F22" s="81"/>
      <c r="G22" s="78" t="s">
        <v>8</v>
      </c>
      <c r="H22" s="79"/>
      <c r="I22" s="80" t="s">
        <v>403</v>
      </c>
    </row>
    <row r="23" spans="1:9" x14ac:dyDescent="0.3">
      <c r="A23" s="74" t="s">
        <v>12</v>
      </c>
      <c r="B23" s="75" t="s">
        <v>31</v>
      </c>
      <c r="C23" s="76">
        <v>46023</v>
      </c>
      <c r="D23" s="77">
        <f>VLOOKUP($B23,'Dental Calculator'!$A:$D,4,FALSE)</f>
        <v>9.15</v>
      </c>
      <c r="E23" s="81" t="s">
        <v>143</v>
      </c>
      <c r="F23" s="81"/>
      <c r="G23" s="78" t="s">
        <v>8</v>
      </c>
      <c r="H23" s="79"/>
      <c r="I23" s="80"/>
    </row>
    <row r="24" spans="1:9" x14ac:dyDescent="0.3">
      <c r="A24" s="74" t="s">
        <v>12</v>
      </c>
      <c r="B24" s="75" t="s">
        <v>32</v>
      </c>
      <c r="C24" s="76">
        <v>46023</v>
      </c>
      <c r="D24" s="77">
        <f>VLOOKUP($B24,'Dental Calculator'!$A:$D,4,FALSE)</f>
        <v>9.15</v>
      </c>
      <c r="E24" s="81" t="s">
        <v>143</v>
      </c>
      <c r="F24" s="81"/>
      <c r="G24" s="78" t="s">
        <v>8</v>
      </c>
      <c r="H24" s="79"/>
      <c r="I24" s="80"/>
    </row>
    <row r="25" spans="1:9" ht="14.4" thickBot="1" x14ac:dyDescent="0.35">
      <c r="A25" s="82" t="s">
        <v>12</v>
      </c>
      <c r="B25" s="83" t="s">
        <v>33</v>
      </c>
      <c r="C25" s="84">
        <v>46023</v>
      </c>
      <c r="D25" s="85">
        <f>VLOOKUP($B25,'Dental Calculator'!$A:$D,4,FALSE)</f>
        <v>9.15</v>
      </c>
      <c r="E25" s="86" t="s">
        <v>143</v>
      </c>
      <c r="F25" s="86"/>
      <c r="G25" s="87" t="s">
        <v>8</v>
      </c>
      <c r="H25" s="88"/>
      <c r="I25" s="89"/>
    </row>
    <row r="26" spans="1:9" x14ac:dyDescent="0.3">
      <c r="A26" s="31" t="s">
        <v>36</v>
      </c>
      <c r="B26" s="32" t="s">
        <v>37</v>
      </c>
      <c r="C26" s="33">
        <v>46023</v>
      </c>
      <c r="D26" s="34">
        <f>VLOOKUP($B26,'Dental Calculator'!$A:$D,4,FALSE)</f>
        <v>45.73</v>
      </c>
      <c r="E26" s="34">
        <f>VLOOKUP($B26,'Dental Calculator'!$A:$D,3,FALSE)</f>
        <v>50.36</v>
      </c>
      <c r="F26" s="34" t="s">
        <v>408</v>
      </c>
      <c r="G26" s="35" t="s">
        <v>8</v>
      </c>
      <c r="H26" s="36"/>
      <c r="I26" s="37" t="s">
        <v>403</v>
      </c>
    </row>
    <row r="27" spans="1:9" x14ac:dyDescent="0.3">
      <c r="A27" s="38" t="s">
        <v>36</v>
      </c>
      <c r="B27" s="15" t="s">
        <v>38</v>
      </c>
      <c r="C27" s="4">
        <v>46023</v>
      </c>
      <c r="D27" s="21">
        <f>VLOOKUP($B27,'Dental Calculator'!$A:$D,4,FALSE)</f>
        <v>30.49</v>
      </c>
      <c r="E27" s="22" t="s">
        <v>143</v>
      </c>
      <c r="F27" s="22"/>
      <c r="G27" s="5" t="s">
        <v>8</v>
      </c>
      <c r="H27" s="6"/>
      <c r="I27" s="39" t="s">
        <v>403</v>
      </c>
    </row>
    <row r="28" spans="1:9" x14ac:dyDescent="0.3">
      <c r="A28" s="38" t="s">
        <v>36</v>
      </c>
      <c r="B28" s="15" t="s">
        <v>40</v>
      </c>
      <c r="C28" s="4">
        <v>46023</v>
      </c>
      <c r="D28" s="21">
        <f>VLOOKUP($B28,'Dental Calculator'!$A:$D,4,FALSE)</f>
        <v>18.29</v>
      </c>
      <c r="E28" s="21">
        <f>VLOOKUP($B28,'Dental Calculator'!$A:$D,3,FALSE)</f>
        <v>20.14</v>
      </c>
      <c r="F28" s="21" t="s">
        <v>408</v>
      </c>
      <c r="G28" s="5" t="s">
        <v>8</v>
      </c>
      <c r="H28" s="6"/>
      <c r="I28" s="39" t="s">
        <v>403</v>
      </c>
    </row>
    <row r="29" spans="1:9" x14ac:dyDescent="0.3">
      <c r="A29" s="38" t="s">
        <v>36</v>
      </c>
      <c r="B29" s="15" t="s">
        <v>41</v>
      </c>
      <c r="C29" s="4">
        <v>46023</v>
      </c>
      <c r="D29" s="21">
        <f>VLOOKUP($B29,'Dental Calculator'!$A:$D,4,FALSE)</f>
        <v>15.24</v>
      </c>
      <c r="E29" s="22" t="s">
        <v>143</v>
      </c>
      <c r="F29" s="22"/>
      <c r="G29" s="5" t="s">
        <v>8</v>
      </c>
      <c r="H29" s="6"/>
      <c r="I29" s="39"/>
    </row>
    <row r="30" spans="1:9" x14ac:dyDescent="0.3">
      <c r="A30" s="38" t="s">
        <v>36</v>
      </c>
      <c r="B30" s="15" t="s">
        <v>42</v>
      </c>
      <c r="C30" s="4">
        <v>46023</v>
      </c>
      <c r="D30" s="21">
        <f>VLOOKUP($B30,'Dental Calculator'!$A:$D,4,FALSE)</f>
        <v>33.54</v>
      </c>
      <c r="E30" s="21">
        <f>VLOOKUP($B30,'Dental Calculator'!$A:$D,3,FALSE)</f>
        <v>36.93</v>
      </c>
      <c r="F30" s="22"/>
      <c r="G30" s="5" t="s">
        <v>8</v>
      </c>
      <c r="H30" s="6"/>
      <c r="I30" s="39"/>
    </row>
    <row r="31" spans="1:9" x14ac:dyDescent="0.3">
      <c r="A31" s="38" t="s">
        <v>36</v>
      </c>
      <c r="B31" s="15" t="s">
        <v>43</v>
      </c>
      <c r="C31" s="4">
        <v>46023</v>
      </c>
      <c r="D31" s="21">
        <f>VLOOKUP($B31,'Dental Calculator'!$A:$D,4,FALSE)</f>
        <v>24.39</v>
      </c>
      <c r="E31" s="22" t="s">
        <v>143</v>
      </c>
      <c r="F31" s="22"/>
      <c r="G31" s="5" t="s">
        <v>8</v>
      </c>
      <c r="H31" s="6" t="s">
        <v>7</v>
      </c>
      <c r="I31" s="39"/>
    </row>
    <row r="32" spans="1:9" ht="14.4" thickBot="1" x14ac:dyDescent="0.35">
      <c r="A32" s="40" t="s">
        <v>36</v>
      </c>
      <c r="B32" s="41" t="s">
        <v>44</v>
      </c>
      <c r="C32" s="42">
        <v>46023</v>
      </c>
      <c r="D32" s="43">
        <f>VLOOKUP($B32,'Dental Calculator'!$A:$D,4,FALSE)</f>
        <v>76.22</v>
      </c>
      <c r="E32" s="48" t="s">
        <v>143</v>
      </c>
      <c r="F32" s="48"/>
      <c r="G32" s="44" t="s">
        <v>8</v>
      </c>
      <c r="H32" s="45"/>
      <c r="I32" s="46"/>
    </row>
    <row r="33" spans="1:9" x14ac:dyDescent="0.3">
      <c r="A33" s="66" t="s">
        <v>45</v>
      </c>
      <c r="B33" s="67" t="s">
        <v>46</v>
      </c>
      <c r="C33" s="68">
        <v>46023</v>
      </c>
      <c r="D33" s="69">
        <f>VLOOKUP($B33,'Dental Calculator'!$A:$D,4,FALSE)</f>
        <v>121.95</v>
      </c>
      <c r="E33" s="70" t="s">
        <v>143</v>
      </c>
      <c r="F33" s="70"/>
      <c r="G33" s="71" t="s">
        <v>8</v>
      </c>
      <c r="H33" s="72" t="s">
        <v>28</v>
      </c>
      <c r="I33" s="73" t="s">
        <v>403</v>
      </c>
    </row>
    <row r="34" spans="1:9" x14ac:dyDescent="0.3">
      <c r="A34" s="74" t="s">
        <v>45</v>
      </c>
      <c r="B34" s="75" t="s">
        <v>47</v>
      </c>
      <c r="C34" s="76">
        <v>46023</v>
      </c>
      <c r="D34" s="77">
        <f>VLOOKUP($B34,'Dental Calculator'!$A:$D,4,FALSE)</f>
        <v>182.93</v>
      </c>
      <c r="E34" s="81" t="s">
        <v>143</v>
      </c>
      <c r="F34" s="81"/>
      <c r="G34" s="78" t="s">
        <v>8</v>
      </c>
      <c r="H34" s="79"/>
      <c r="I34" s="80" t="s">
        <v>403</v>
      </c>
    </row>
    <row r="35" spans="1:9" x14ac:dyDescent="0.3">
      <c r="A35" s="74" t="s">
        <v>45</v>
      </c>
      <c r="B35" s="75" t="s">
        <v>48</v>
      </c>
      <c r="C35" s="76">
        <v>46023</v>
      </c>
      <c r="D35" s="77">
        <f>VLOOKUP($B35,'Dental Calculator'!$A:$D,4,FALSE)</f>
        <v>182.93</v>
      </c>
      <c r="E35" s="81" t="s">
        <v>143</v>
      </c>
      <c r="F35" s="81"/>
      <c r="G35" s="78" t="s">
        <v>8</v>
      </c>
      <c r="H35" s="79"/>
      <c r="I35" s="80" t="s">
        <v>403</v>
      </c>
    </row>
    <row r="36" spans="1:9" x14ac:dyDescent="0.3">
      <c r="A36" s="74" t="s">
        <v>45</v>
      </c>
      <c r="B36" s="75" t="s">
        <v>49</v>
      </c>
      <c r="C36" s="76">
        <v>46023</v>
      </c>
      <c r="D36" s="77">
        <f>VLOOKUP($B36,'Dental Calculator'!$A:$D,4,FALSE)</f>
        <v>152.44</v>
      </c>
      <c r="E36" s="81" t="s">
        <v>143</v>
      </c>
      <c r="F36" s="81"/>
      <c r="G36" s="78" t="s">
        <v>14</v>
      </c>
      <c r="H36" s="79" t="s">
        <v>7</v>
      </c>
      <c r="I36" s="80" t="s">
        <v>403</v>
      </c>
    </row>
    <row r="37" spans="1:9" x14ac:dyDescent="0.3">
      <c r="A37" s="74" t="s">
        <v>45</v>
      </c>
      <c r="B37" s="75" t="s">
        <v>50</v>
      </c>
      <c r="C37" s="76">
        <v>46023</v>
      </c>
      <c r="D37" s="77">
        <f>VLOOKUP($B37,'Dental Calculator'!$A:$D,4,FALSE)</f>
        <v>213.42</v>
      </c>
      <c r="E37" s="81" t="s">
        <v>143</v>
      </c>
      <c r="F37" s="81"/>
      <c r="G37" s="78" t="s">
        <v>14</v>
      </c>
      <c r="H37" s="79"/>
      <c r="I37" s="80" t="s">
        <v>403</v>
      </c>
    </row>
    <row r="38" spans="1:9" x14ac:dyDescent="0.3">
      <c r="A38" s="74" t="s">
        <v>45</v>
      </c>
      <c r="B38" s="75" t="s">
        <v>51</v>
      </c>
      <c r="C38" s="76">
        <v>46023</v>
      </c>
      <c r="D38" s="77">
        <f>VLOOKUP($B38,'Dental Calculator'!$A:$D,4,FALSE)</f>
        <v>213.42</v>
      </c>
      <c r="E38" s="81" t="s">
        <v>143</v>
      </c>
      <c r="F38" s="81"/>
      <c r="G38" s="78" t="s">
        <v>14</v>
      </c>
      <c r="H38" s="79"/>
      <c r="I38" s="80" t="s">
        <v>403</v>
      </c>
    </row>
    <row r="39" spans="1:9" x14ac:dyDescent="0.3">
      <c r="A39" s="74" t="s">
        <v>45</v>
      </c>
      <c r="B39" s="75" t="s">
        <v>406</v>
      </c>
      <c r="C39" s="76">
        <v>46023</v>
      </c>
      <c r="D39" s="77">
        <f>VLOOKUP($B39,'Dental Calculator'!$A:$D,4,FALSE)</f>
        <v>36.590000000000003</v>
      </c>
      <c r="E39" s="81"/>
      <c r="F39" s="81"/>
      <c r="G39" s="78" t="s">
        <v>14</v>
      </c>
      <c r="H39" s="79"/>
      <c r="I39" s="80" t="s">
        <v>403</v>
      </c>
    </row>
    <row r="40" spans="1:9" x14ac:dyDescent="0.3">
      <c r="A40" s="74" t="s">
        <v>45</v>
      </c>
      <c r="B40" s="75" t="s">
        <v>52</v>
      </c>
      <c r="C40" s="76">
        <v>46023</v>
      </c>
      <c r="D40" s="77">
        <f>VLOOKUP($B40,'Dental Calculator'!$A:$D,4,FALSE)</f>
        <v>36.590000000000003</v>
      </c>
      <c r="E40" s="81" t="s">
        <v>143</v>
      </c>
      <c r="F40" s="81"/>
      <c r="G40" s="78" t="s">
        <v>8</v>
      </c>
      <c r="H40" s="79"/>
      <c r="I40" s="80" t="s">
        <v>403</v>
      </c>
    </row>
    <row r="41" spans="1:9" x14ac:dyDescent="0.3">
      <c r="A41" s="74" t="s">
        <v>45</v>
      </c>
      <c r="B41" s="75" t="s">
        <v>53</v>
      </c>
      <c r="C41" s="76">
        <v>46023</v>
      </c>
      <c r="D41" s="77">
        <f>VLOOKUP($B41,'Dental Calculator'!$A:$D,4,FALSE)</f>
        <v>36.590000000000003</v>
      </c>
      <c r="E41" s="81" t="s">
        <v>143</v>
      </c>
      <c r="F41" s="81"/>
      <c r="G41" s="78" t="s">
        <v>8</v>
      </c>
      <c r="H41" s="79"/>
      <c r="I41" s="80" t="s">
        <v>403</v>
      </c>
    </row>
    <row r="42" spans="1:9" x14ac:dyDescent="0.3">
      <c r="A42" s="74" t="s">
        <v>45</v>
      </c>
      <c r="B42" s="75" t="s">
        <v>54</v>
      </c>
      <c r="C42" s="76">
        <v>46023</v>
      </c>
      <c r="D42" s="77">
        <f>VLOOKUP($B42,'Dental Calculator'!$A:$D,4,FALSE)</f>
        <v>33.54</v>
      </c>
      <c r="E42" s="81" t="s">
        <v>143</v>
      </c>
      <c r="F42" s="81"/>
      <c r="G42" s="78" t="s">
        <v>8</v>
      </c>
      <c r="H42" s="79"/>
      <c r="I42" s="80" t="s">
        <v>403</v>
      </c>
    </row>
    <row r="43" spans="1:9" x14ac:dyDescent="0.3">
      <c r="A43" s="74" t="s">
        <v>45</v>
      </c>
      <c r="B43" s="75" t="s">
        <v>55</v>
      </c>
      <c r="C43" s="76">
        <v>46023</v>
      </c>
      <c r="D43" s="77">
        <f>VLOOKUP($B43,'Dental Calculator'!$A:$D,4,FALSE)</f>
        <v>33.54</v>
      </c>
      <c r="E43" s="81" t="s">
        <v>143</v>
      </c>
      <c r="F43" s="81"/>
      <c r="G43" s="78" t="s">
        <v>8</v>
      </c>
      <c r="H43" s="79"/>
      <c r="I43" s="80" t="s">
        <v>403</v>
      </c>
    </row>
    <row r="44" spans="1:9" x14ac:dyDescent="0.3">
      <c r="A44" s="74" t="s">
        <v>45</v>
      </c>
      <c r="B44" s="75" t="s">
        <v>56</v>
      </c>
      <c r="C44" s="76">
        <v>46023</v>
      </c>
      <c r="D44" s="77">
        <f>VLOOKUP($B44,'Dental Calculator'!$A:$D,4,FALSE)</f>
        <v>33.54</v>
      </c>
      <c r="E44" s="81" t="s">
        <v>143</v>
      </c>
      <c r="F44" s="81"/>
      <c r="G44" s="78" t="s">
        <v>8</v>
      </c>
      <c r="H44" s="79"/>
      <c r="I44" s="80" t="s">
        <v>403</v>
      </c>
    </row>
    <row r="45" spans="1:9" ht="14.4" thickBot="1" x14ac:dyDescent="0.35">
      <c r="A45" s="82" t="s">
        <v>45</v>
      </c>
      <c r="B45" s="83" t="s">
        <v>58</v>
      </c>
      <c r="C45" s="84">
        <v>46023</v>
      </c>
      <c r="D45" s="85">
        <f>VLOOKUP($B45,'Dental Calculator'!$A:$D,4,FALSE)</f>
        <v>121.95</v>
      </c>
      <c r="E45" s="86" t="s">
        <v>143</v>
      </c>
      <c r="F45" s="86"/>
      <c r="G45" s="87" t="s">
        <v>8</v>
      </c>
      <c r="H45" s="88"/>
      <c r="I45" s="89" t="s">
        <v>403</v>
      </c>
    </row>
    <row r="46" spans="1:9" x14ac:dyDescent="0.3">
      <c r="A46" s="31" t="s">
        <v>57</v>
      </c>
      <c r="B46" s="32" t="s">
        <v>59</v>
      </c>
      <c r="C46" s="33">
        <v>46023</v>
      </c>
      <c r="D46" s="34">
        <f>VLOOKUP($B46,'Dental Calculator'!$A:$D,4,FALSE)</f>
        <v>60.98</v>
      </c>
      <c r="E46" s="34">
        <f>VLOOKUP($B46,'Dental Calculator'!$A:$D,3,FALSE)</f>
        <v>67.14</v>
      </c>
      <c r="F46" s="47"/>
      <c r="G46" s="35" t="s">
        <v>8</v>
      </c>
      <c r="H46" s="36" t="s">
        <v>7</v>
      </c>
      <c r="I46" s="37"/>
    </row>
    <row r="47" spans="1:9" x14ac:dyDescent="0.3">
      <c r="A47" s="38" t="s">
        <v>57</v>
      </c>
      <c r="B47" s="15" t="s">
        <v>60</v>
      </c>
      <c r="C47" s="4">
        <v>46023</v>
      </c>
      <c r="D47" s="21">
        <f>VLOOKUP($B47,'Dental Calculator'!$A:$D,4,FALSE)</f>
        <v>121.95</v>
      </c>
      <c r="E47" s="21">
        <f>VLOOKUP($B47,'Dental Calculator'!$A:$D,3,FALSE)</f>
        <v>134.28</v>
      </c>
      <c r="F47" s="23"/>
      <c r="G47" s="5" t="s">
        <v>8</v>
      </c>
      <c r="H47" s="6" t="s">
        <v>7</v>
      </c>
      <c r="I47" s="39"/>
    </row>
    <row r="48" spans="1:9" x14ac:dyDescent="0.3">
      <c r="A48" s="38" t="s">
        <v>57</v>
      </c>
      <c r="B48" s="15" t="s">
        <v>61</v>
      </c>
      <c r="C48" s="4">
        <v>46023</v>
      </c>
      <c r="D48" s="21">
        <f>VLOOKUP($B48,'Dental Calculator'!$A:$D,4,FALSE)</f>
        <v>164.64</v>
      </c>
      <c r="E48" s="21">
        <f>VLOOKUP($B48,'Dental Calculator'!$A:$D,3,FALSE)</f>
        <v>181.28</v>
      </c>
      <c r="F48" s="23"/>
      <c r="G48" s="5" t="s">
        <v>8</v>
      </c>
      <c r="H48" s="6" t="s">
        <v>7</v>
      </c>
      <c r="I48" s="39"/>
    </row>
    <row r="49" spans="1:9" ht="14.4" thickBot="1" x14ac:dyDescent="0.35">
      <c r="A49" s="40" t="s">
        <v>57</v>
      </c>
      <c r="B49" s="41" t="s">
        <v>62</v>
      </c>
      <c r="C49" s="42">
        <v>46023</v>
      </c>
      <c r="D49" s="43">
        <f>VLOOKUP($B49,'Dental Calculator'!$A:$D,4,FALSE)</f>
        <v>100.61</v>
      </c>
      <c r="E49" s="43">
        <f>VLOOKUP($B49,'Dental Calculator'!$A:$D,3,FALSE)</f>
        <v>110.78</v>
      </c>
      <c r="F49" s="64"/>
      <c r="G49" s="44" t="s">
        <v>8</v>
      </c>
      <c r="H49" s="45" t="s">
        <v>7</v>
      </c>
      <c r="I49" s="46"/>
    </row>
    <row r="50" spans="1:9" x14ac:dyDescent="0.3">
      <c r="A50" s="66" t="s">
        <v>63</v>
      </c>
      <c r="B50" s="67" t="s">
        <v>64</v>
      </c>
      <c r="C50" s="68">
        <v>46023</v>
      </c>
      <c r="D50" s="69">
        <f>VLOOKUP($B50,'Dental Calculator'!$A:$D,4,FALSE)</f>
        <v>60.98</v>
      </c>
      <c r="E50" s="69">
        <f>VLOOKUP($B50,'Dental Calculator'!$A:$D,3,FALSE)</f>
        <v>67.14</v>
      </c>
      <c r="F50" s="70"/>
      <c r="G50" s="71" t="s">
        <v>8</v>
      </c>
      <c r="H50" s="72" t="s">
        <v>7</v>
      </c>
      <c r="I50" s="73"/>
    </row>
    <row r="51" spans="1:9" x14ac:dyDescent="0.3">
      <c r="A51" s="74" t="s">
        <v>63</v>
      </c>
      <c r="B51" s="75" t="s">
        <v>65</v>
      </c>
      <c r="C51" s="76">
        <v>46023</v>
      </c>
      <c r="D51" s="77">
        <f>VLOOKUP($B51,'Dental Calculator'!$A:$D,4,FALSE)</f>
        <v>91.47</v>
      </c>
      <c r="E51" s="77">
        <f>VLOOKUP($B51,'Dental Calculator'!$A:$D,3,FALSE)</f>
        <v>100.71</v>
      </c>
      <c r="F51" s="81"/>
      <c r="G51" s="78" t="s">
        <v>8</v>
      </c>
      <c r="H51" s="79" t="s">
        <v>7</v>
      </c>
      <c r="I51" s="80"/>
    </row>
    <row r="52" spans="1:9" x14ac:dyDescent="0.3">
      <c r="A52" s="74" t="s">
        <v>63</v>
      </c>
      <c r="B52" s="75" t="s">
        <v>66</v>
      </c>
      <c r="C52" s="76">
        <v>46023</v>
      </c>
      <c r="D52" s="77">
        <f>VLOOKUP($B52,'Dental Calculator'!$A:$D,4,FALSE)</f>
        <v>106.71</v>
      </c>
      <c r="E52" s="77">
        <f>VLOOKUP($B52,'Dental Calculator'!$A:$D,3,FALSE)</f>
        <v>117.5</v>
      </c>
      <c r="F52" s="81"/>
      <c r="G52" s="78" t="s">
        <v>8</v>
      </c>
      <c r="H52" s="79" t="s">
        <v>7</v>
      </c>
      <c r="I52" s="80"/>
    </row>
    <row r="53" spans="1:9" x14ac:dyDescent="0.3">
      <c r="A53" s="74" t="s">
        <v>63</v>
      </c>
      <c r="B53" s="75" t="s">
        <v>67</v>
      </c>
      <c r="C53" s="76">
        <v>46023</v>
      </c>
      <c r="D53" s="77">
        <f>VLOOKUP($B53,'Dental Calculator'!$A:$D,4,FALSE)</f>
        <v>121.95</v>
      </c>
      <c r="E53" s="77">
        <f>VLOOKUP($B53,'Dental Calculator'!$A:$D,3,FALSE)</f>
        <v>134.28</v>
      </c>
      <c r="F53" s="81"/>
      <c r="G53" s="78" t="s">
        <v>8</v>
      </c>
      <c r="H53" s="79" t="s">
        <v>7</v>
      </c>
      <c r="I53" s="80"/>
    </row>
    <row r="54" spans="1:9" x14ac:dyDescent="0.3">
      <c r="A54" s="74" t="s">
        <v>63</v>
      </c>
      <c r="B54" s="75" t="s">
        <v>68</v>
      </c>
      <c r="C54" s="76">
        <v>46023</v>
      </c>
      <c r="D54" s="77">
        <f>VLOOKUP($B54,'Dental Calculator'!$A:$D,4,FALSE)</f>
        <v>207.32</v>
      </c>
      <c r="E54" s="81" t="s">
        <v>143</v>
      </c>
      <c r="F54" s="81"/>
      <c r="G54" s="78" t="s">
        <v>8</v>
      </c>
      <c r="H54" s="79" t="s">
        <v>7</v>
      </c>
      <c r="I54" s="80" t="s">
        <v>403</v>
      </c>
    </row>
    <row r="55" spans="1:9" x14ac:dyDescent="0.3">
      <c r="A55" s="74" t="s">
        <v>63</v>
      </c>
      <c r="B55" s="75" t="s">
        <v>70</v>
      </c>
      <c r="C55" s="76">
        <v>46023</v>
      </c>
      <c r="D55" s="77">
        <f>VLOOKUP($B55,'Dental Calculator'!$A:$D,4,FALSE)</f>
        <v>60.98</v>
      </c>
      <c r="E55" s="77">
        <f>VLOOKUP($B55,'Dental Calculator'!$A:$D,3,FALSE)</f>
        <v>67.14</v>
      </c>
      <c r="F55" s="81"/>
      <c r="G55" s="78" t="s">
        <v>8</v>
      </c>
      <c r="H55" s="79" t="s">
        <v>7</v>
      </c>
      <c r="I55" s="80"/>
    </row>
    <row r="56" spans="1:9" x14ac:dyDescent="0.3">
      <c r="A56" s="74" t="s">
        <v>63</v>
      </c>
      <c r="B56" s="75" t="s">
        <v>71</v>
      </c>
      <c r="C56" s="76">
        <v>46023</v>
      </c>
      <c r="D56" s="77">
        <f>VLOOKUP($B56,'Dental Calculator'!$A:$D,4,FALSE)</f>
        <v>121.95</v>
      </c>
      <c r="E56" s="77">
        <f>VLOOKUP($B56,'Dental Calculator'!$A:$D,3,FALSE)</f>
        <v>134.28</v>
      </c>
      <c r="F56" s="81"/>
      <c r="G56" s="78" t="s">
        <v>8</v>
      </c>
      <c r="H56" s="79" t="s">
        <v>7</v>
      </c>
      <c r="I56" s="80"/>
    </row>
    <row r="57" spans="1:9" x14ac:dyDescent="0.3">
      <c r="A57" s="74" t="s">
        <v>63</v>
      </c>
      <c r="B57" s="75" t="s">
        <v>72</v>
      </c>
      <c r="C57" s="76">
        <v>46023</v>
      </c>
      <c r="D57" s="77">
        <f>VLOOKUP($B57,'Dental Calculator'!$A:$D,4,FALSE)</f>
        <v>164.64</v>
      </c>
      <c r="E57" s="77">
        <f>VLOOKUP($B57,'Dental Calculator'!$A:$D,3,FALSE)</f>
        <v>181.28</v>
      </c>
      <c r="F57" s="81"/>
      <c r="G57" s="78" t="s">
        <v>8</v>
      </c>
      <c r="H57" s="79" t="s">
        <v>7</v>
      </c>
      <c r="I57" s="80"/>
    </row>
    <row r="58" spans="1:9" ht="14.4" thickBot="1" x14ac:dyDescent="0.35">
      <c r="A58" s="82" t="s">
        <v>63</v>
      </c>
      <c r="B58" s="134" t="s">
        <v>367</v>
      </c>
      <c r="C58" s="84">
        <v>46023</v>
      </c>
      <c r="D58" s="85">
        <f>VLOOKUP($B58,'Dental Calculator'!$A:$D,4,FALSE)</f>
        <v>173.79</v>
      </c>
      <c r="E58" s="85">
        <f>VLOOKUP($B58,'Dental Calculator'!$A:$D,3,FALSE)</f>
        <v>191.35</v>
      </c>
      <c r="F58" s="86"/>
      <c r="G58" s="87"/>
      <c r="H58" s="88"/>
      <c r="I58" s="89"/>
    </row>
    <row r="59" spans="1:9" x14ac:dyDescent="0.3">
      <c r="A59" s="31" t="s">
        <v>73</v>
      </c>
      <c r="B59" s="32" t="s">
        <v>74</v>
      </c>
      <c r="C59" s="33">
        <v>46023</v>
      </c>
      <c r="D59" s="34">
        <f>VLOOKUP($B59,'Dental Calculator'!$A:$D,4,FALSE)</f>
        <v>304.89</v>
      </c>
      <c r="E59" s="47" t="s">
        <v>143</v>
      </c>
      <c r="F59" s="47"/>
      <c r="G59" s="35" t="s">
        <v>14</v>
      </c>
      <c r="H59" s="36" t="s">
        <v>7</v>
      </c>
      <c r="I59" s="37" t="s">
        <v>403</v>
      </c>
    </row>
    <row r="60" spans="1:9" x14ac:dyDescent="0.3">
      <c r="A60" s="38" t="s">
        <v>73</v>
      </c>
      <c r="B60" s="15" t="s">
        <v>76</v>
      </c>
      <c r="C60" s="4">
        <v>46023</v>
      </c>
      <c r="D60" s="21">
        <f>VLOOKUP($B60,'Dental Calculator'!$A:$D,4,FALSE)</f>
        <v>457.33</v>
      </c>
      <c r="E60" s="23" t="s">
        <v>143</v>
      </c>
      <c r="F60" s="23"/>
      <c r="G60" s="5" t="s">
        <v>14</v>
      </c>
      <c r="H60" s="6" t="s">
        <v>7</v>
      </c>
      <c r="I60" s="39" t="s">
        <v>403</v>
      </c>
    </row>
    <row r="61" spans="1:9" x14ac:dyDescent="0.3">
      <c r="A61" s="38" t="s">
        <v>73</v>
      </c>
      <c r="B61" s="15" t="s">
        <v>78</v>
      </c>
      <c r="C61" s="4">
        <v>46023</v>
      </c>
      <c r="D61" s="21">
        <f>VLOOKUP($B61,'Dental Calculator'!$A:$D,4,FALSE)</f>
        <v>609.77</v>
      </c>
      <c r="E61" s="23" t="s">
        <v>143</v>
      </c>
      <c r="F61" s="23"/>
      <c r="G61" s="5" t="s">
        <v>14</v>
      </c>
      <c r="H61" s="6" t="s">
        <v>7</v>
      </c>
      <c r="I61" s="39" t="s">
        <v>403</v>
      </c>
    </row>
    <row r="62" spans="1:9" x14ac:dyDescent="0.3">
      <c r="A62" s="38" t="s">
        <v>73</v>
      </c>
      <c r="B62" s="15" t="s">
        <v>79</v>
      </c>
      <c r="C62" s="4">
        <v>46023</v>
      </c>
      <c r="D62" s="21">
        <f>VLOOKUP($B62,'Dental Calculator'!$A:$D,4,FALSE)</f>
        <v>670.75</v>
      </c>
      <c r="E62" s="23" t="s">
        <v>143</v>
      </c>
      <c r="F62" s="23"/>
      <c r="G62" s="5" t="s">
        <v>14</v>
      </c>
      <c r="H62" s="6" t="s">
        <v>7</v>
      </c>
      <c r="I62" s="39" t="s">
        <v>403</v>
      </c>
    </row>
    <row r="63" spans="1:9" x14ac:dyDescent="0.3">
      <c r="A63" s="38" t="s">
        <v>73</v>
      </c>
      <c r="B63" s="15" t="s">
        <v>80</v>
      </c>
      <c r="C63" s="4">
        <v>46023</v>
      </c>
      <c r="D63" s="21">
        <f>VLOOKUP($B63,'Dental Calculator'!$A:$D,4,FALSE)</f>
        <v>487.82</v>
      </c>
      <c r="E63" s="23" t="s">
        <v>143</v>
      </c>
      <c r="F63" s="23"/>
      <c r="G63" s="5" t="s">
        <v>14</v>
      </c>
      <c r="H63" s="6" t="s">
        <v>7</v>
      </c>
      <c r="I63" s="39" t="s">
        <v>403</v>
      </c>
    </row>
    <row r="64" spans="1:9" x14ac:dyDescent="0.3">
      <c r="A64" s="38" t="s">
        <v>73</v>
      </c>
      <c r="B64" s="15" t="s">
        <v>81</v>
      </c>
      <c r="C64" s="4">
        <v>46023</v>
      </c>
      <c r="D64" s="21">
        <f>VLOOKUP($B64,'Dental Calculator'!$A:$D,4,FALSE)</f>
        <v>548.79999999999995</v>
      </c>
      <c r="E64" s="23" t="s">
        <v>143</v>
      </c>
      <c r="F64" s="23"/>
      <c r="G64" s="5" t="s">
        <v>14</v>
      </c>
      <c r="H64" s="6" t="s">
        <v>7</v>
      </c>
      <c r="I64" s="39" t="s">
        <v>403</v>
      </c>
    </row>
    <row r="65" spans="1:9" x14ac:dyDescent="0.3">
      <c r="A65" s="38" t="s">
        <v>73</v>
      </c>
      <c r="B65" s="15" t="s">
        <v>82</v>
      </c>
      <c r="C65" s="4">
        <v>46023</v>
      </c>
      <c r="D65" s="21">
        <f>VLOOKUP($B65,'Dental Calculator'!$A:$D,4,FALSE)</f>
        <v>579.29</v>
      </c>
      <c r="E65" s="23" t="s">
        <v>143</v>
      </c>
      <c r="F65" s="23"/>
      <c r="G65" s="5" t="s">
        <v>14</v>
      </c>
      <c r="H65" s="6" t="s">
        <v>7</v>
      </c>
      <c r="I65" s="39" t="s">
        <v>403</v>
      </c>
    </row>
    <row r="66" spans="1:9" x14ac:dyDescent="0.3">
      <c r="A66" s="38" t="s">
        <v>73</v>
      </c>
      <c r="B66" s="15" t="s">
        <v>84</v>
      </c>
      <c r="C66" s="4">
        <v>46023</v>
      </c>
      <c r="D66" s="21">
        <f>VLOOKUP($B66,'Dental Calculator'!$A:$D,4,FALSE)</f>
        <v>426.84</v>
      </c>
      <c r="E66" s="23" t="s">
        <v>143</v>
      </c>
      <c r="F66" s="23"/>
      <c r="G66" s="5" t="s">
        <v>14</v>
      </c>
      <c r="H66" s="6" t="s">
        <v>7</v>
      </c>
      <c r="I66" s="39" t="s">
        <v>403</v>
      </c>
    </row>
    <row r="67" spans="1:9" ht="14.4" thickBot="1" x14ac:dyDescent="0.35">
      <c r="A67" s="40" t="s">
        <v>73</v>
      </c>
      <c r="B67" s="41" t="s">
        <v>86</v>
      </c>
      <c r="C67" s="42">
        <v>46023</v>
      </c>
      <c r="D67" s="43">
        <f>VLOOKUP($B67,'Dental Calculator'!$A:$D,4,FALSE)</f>
        <v>487.82</v>
      </c>
      <c r="E67" s="64" t="s">
        <v>143</v>
      </c>
      <c r="F67" s="64"/>
      <c r="G67" s="44" t="s">
        <v>14</v>
      </c>
      <c r="H67" s="45" t="s">
        <v>7</v>
      </c>
      <c r="I67" s="46" t="s">
        <v>403</v>
      </c>
    </row>
    <row r="68" spans="1:9" x14ac:dyDescent="0.3">
      <c r="A68" s="74" t="s">
        <v>87</v>
      </c>
      <c r="B68" s="75" t="s">
        <v>88</v>
      </c>
      <c r="C68" s="76">
        <v>46023</v>
      </c>
      <c r="D68" s="77">
        <f>VLOOKUP($B68,'Dental Calculator'!$A:$D,4,FALSE)</f>
        <v>45.73</v>
      </c>
      <c r="E68" s="81" t="s">
        <v>143</v>
      </c>
      <c r="F68" s="81"/>
      <c r="G68" s="78" t="s">
        <v>8</v>
      </c>
      <c r="H68" s="79" t="s">
        <v>7</v>
      </c>
      <c r="I68" s="80"/>
    </row>
    <row r="69" spans="1:9" s="124" customFormat="1" x14ac:dyDescent="0.3">
      <c r="A69" s="74" t="s">
        <v>87</v>
      </c>
      <c r="B69" s="75" t="s">
        <v>431</v>
      </c>
      <c r="C69" s="76">
        <v>46023</v>
      </c>
      <c r="D69" s="77">
        <v>121.95</v>
      </c>
      <c r="E69" s="81"/>
      <c r="F69" s="81"/>
      <c r="G69" s="78" t="s">
        <v>8</v>
      </c>
      <c r="H69" s="79" t="s">
        <v>7</v>
      </c>
      <c r="I69" s="80"/>
    </row>
    <row r="70" spans="1:9" x14ac:dyDescent="0.3">
      <c r="A70" s="74" t="s">
        <v>87</v>
      </c>
      <c r="B70" s="75" t="s">
        <v>89</v>
      </c>
      <c r="C70" s="76">
        <v>46023</v>
      </c>
      <c r="D70" s="77">
        <f>VLOOKUP($B70,'Dental Calculator'!$A:$D,4,FALSE)</f>
        <v>121.95</v>
      </c>
      <c r="E70" s="81" t="s">
        <v>143</v>
      </c>
      <c r="F70" s="81"/>
      <c r="G70" s="78" t="s">
        <v>8</v>
      </c>
      <c r="H70" s="79" t="s">
        <v>7</v>
      </c>
      <c r="I70" s="80"/>
    </row>
    <row r="71" spans="1:9" x14ac:dyDescent="0.3">
      <c r="A71" s="74" t="s">
        <v>87</v>
      </c>
      <c r="B71" s="75" t="s">
        <v>90</v>
      </c>
      <c r="C71" s="76">
        <v>46023</v>
      </c>
      <c r="D71" s="77">
        <f>VLOOKUP($B71,'Dental Calculator'!$A:$D,4,FALSE)</f>
        <v>182.93</v>
      </c>
      <c r="E71" s="81" t="s">
        <v>143</v>
      </c>
      <c r="F71" s="81"/>
      <c r="G71" s="78" t="s">
        <v>8</v>
      </c>
      <c r="H71" s="79" t="s">
        <v>7</v>
      </c>
      <c r="I71" s="80"/>
    </row>
    <row r="72" spans="1:9" x14ac:dyDescent="0.3">
      <c r="A72" s="74" t="s">
        <v>87</v>
      </c>
      <c r="B72" s="75" t="s">
        <v>91</v>
      </c>
      <c r="C72" s="76">
        <v>46023</v>
      </c>
      <c r="D72" s="77">
        <f>VLOOKUP($B72,'Dental Calculator'!$A:$D,4,FALSE)</f>
        <v>146.35</v>
      </c>
      <c r="E72" s="81" t="s">
        <v>143</v>
      </c>
      <c r="F72" s="81"/>
      <c r="G72" s="78" t="s">
        <v>8</v>
      </c>
      <c r="H72" s="79" t="s">
        <v>7</v>
      </c>
      <c r="I72" s="80"/>
    </row>
    <row r="73" spans="1:9" x14ac:dyDescent="0.3">
      <c r="A73" s="74" t="s">
        <v>87</v>
      </c>
      <c r="B73" s="75" t="s">
        <v>92</v>
      </c>
      <c r="C73" s="76">
        <v>46023</v>
      </c>
      <c r="D73" s="77">
        <f>VLOOKUP($B73,'Dental Calculator'!$A:$D,4,FALSE)</f>
        <v>137.19999999999999</v>
      </c>
      <c r="E73" s="81" t="s">
        <v>143</v>
      </c>
      <c r="F73" s="81"/>
      <c r="G73" s="78" t="s">
        <v>8</v>
      </c>
      <c r="H73" s="79" t="s">
        <v>7</v>
      </c>
      <c r="I73" s="80" t="s">
        <v>403</v>
      </c>
    </row>
    <row r="74" spans="1:9" x14ac:dyDescent="0.3">
      <c r="A74" s="74" t="s">
        <v>87</v>
      </c>
      <c r="B74" s="75" t="s">
        <v>94</v>
      </c>
      <c r="C74" s="76">
        <v>46023</v>
      </c>
      <c r="D74" s="77">
        <f>VLOOKUP($B74,'Dental Calculator'!$A:$D,4,FALSE)</f>
        <v>164.64</v>
      </c>
      <c r="E74" s="81" t="s">
        <v>143</v>
      </c>
      <c r="F74" s="81"/>
      <c r="G74" s="78" t="s">
        <v>8</v>
      </c>
      <c r="H74" s="79" t="s">
        <v>7</v>
      </c>
      <c r="I74" s="80" t="s">
        <v>403</v>
      </c>
    </row>
    <row r="75" spans="1:9" x14ac:dyDescent="0.3">
      <c r="A75" s="74" t="s">
        <v>87</v>
      </c>
      <c r="B75" s="75" t="s">
        <v>95</v>
      </c>
      <c r="C75" s="76">
        <v>46023</v>
      </c>
      <c r="D75" s="77">
        <f>VLOOKUP($B75,'Dental Calculator'!$A:$D,4,FALSE)</f>
        <v>45.73</v>
      </c>
      <c r="E75" s="81" t="s">
        <v>143</v>
      </c>
      <c r="F75" s="81"/>
      <c r="G75" s="78" t="s">
        <v>8</v>
      </c>
      <c r="H75" s="79" t="s">
        <v>7</v>
      </c>
      <c r="I75" s="80"/>
    </row>
    <row r="76" spans="1:9" x14ac:dyDescent="0.3">
      <c r="A76" s="74" t="s">
        <v>87</v>
      </c>
      <c r="B76" s="75" t="s">
        <v>96</v>
      </c>
      <c r="C76" s="76">
        <v>46023</v>
      </c>
      <c r="D76" s="77">
        <f>VLOOKUP($B76,'Dental Calculator'!$A:$D,4,FALSE)</f>
        <v>121.95</v>
      </c>
      <c r="E76" s="81" t="s">
        <v>143</v>
      </c>
      <c r="F76" s="81"/>
      <c r="G76" s="78" t="s">
        <v>14</v>
      </c>
      <c r="H76" s="79" t="s">
        <v>7</v>
      </c>
      <c r="I76" s="80"/>
    </row>
    <row r="77" spans="1:9" x14ac:dyDescent="0.3">
      <c r="A77" s="74" t="s">
        <v>87</v>
      </c>
      <c r="B77" s="75" t="s">
        <v>97</v>
      </c>
      <c r="C77" s="76">
        <v>46023</v>
      </c>
      <c r="D77" s="77">
        <f>VLOOKUP($B77,'Dental Calculator'!$A:$D,4,FALSE)</f>
        <v>30.49</v>
      </c>
      <c r="E77" s="81" t="s">
        <v>143</v>
      </c>
      <c r="F77" s="81"/>
      <c r="G77" s="78" t="s">
        <v>8</v>
      </c>
      <c r="H77" s="79" t="s">
        <v>7</v>
      </c>
      <c r="I77" s="80"/>
    </row>
    <row r="78" spans="1:9" x14ac:dyDescent="0.3">
      <c r="A78" s="74" t="s">
        <v>87</v>
      </c>
      <c r="B78" s="75" t="s">
        <v>98</v>
      </c>
      <c r="C78" s="76">
        <v>46023</v>
      </c>
      <c r="D78" s="77">
        <f>VLOOKUP($B78,'Dental Calculator'!$A:$D,4,FALSE)</f>
        <v>243.91</v>
      </c>
      <c r="E78" s="81" t="s">
        <v>143</v>
      </c>
      <c r="F78" s="81"/>
      <c r="G78" s="78" t="s">
        <v>14</v>
      </c>
      <c r="H78" s="79" t="s">
        <v>7</v>
      </c>
      <c r="I78" s="80" t="s">
        <v>403</v>
      </c>
    </row>
    <row r="79" spans="1:9" x14ac:dyDescent="0.3">
      <c r="A79" s="74" t="s">
        <v>87</v>
      </c>
      <c r="B79" s="75" t="s">
        <v>100</v>
      </c>
      <c r="C79" s="76">
        <v>46023</v>
      </c>
      <c r="D79" s="77">
        <f>VLOOKUP($B79,'Dental Calculator'!$A:$D,4,FALSE)</f>
        <v>152.44</v>
      </c>
      <c r="E79" s="81" t="s">
        <v>143</v>
      </c>
      <c r="F79" s="81"/>
      <c r="G79" s="78" t="s">
        <v>14</v>
      </c>
      <c r="H79" s="79" t="s">
        <v>7</v>
      </c>
      <c r="I79" s="80"/>
    </row>
    <row r="80" spans="1:9" x14ac:dyDescent="0.3">
      <c r="A80" s="74" t="s">
        <v>87</v>
      </c>
      <c r="B80" s="75" t="s">
        <v>101</v>
      </c>
      <c r="C80" s="76">
        <v>46023</v>
      </c>
      <c r="D80" s="77">
        <f>VLOOKUP($B80,'Dental Calculator'!$A:$D,4,FALSE)</f>
        <v>182.93</v>
      </c>
      <c r="E80" s="81" t="s">
        <v>143</v>
      </c>
      <c r="F80" s="81"/>
      <c r="G80" s="78" t="s">
        <v>14</v>
      </c>
      <c r="H80" s="79" t="s">
        <v>7</v>
      </c>
      <c r="I80" s="80"/>
    </row>
    <row r="81" spans="1:9" x14ac:dyDescent="0.3">
      <c r="A81" s="74" t="s">
        <v>87</v>
      </c>
      <c r="B81" s="75" t="s">
        <v>102</v>
      </c>
      <c r="C81" s="76">
        <v>46023</v>
      </c>
      <c r="D81" s="77">
        <f>VLOOKUP($B81,'Dental Calculator'!$A:$D,4,FALSE)</f>
        <v>304.89</v>
      </c>
      <c r="E81" s="81" t="s">
        <v>143</v>
      </c>
      <c r="F81" s="81"/>
      <c r="G81" s="78" t="s">
        <v>14</v>
      </c>
      <c r="H81" s="79" t="s">
        <v>7</v>
      </c>
      <c r="I81" s="80"/>
    </row>
    <row r="82" spans="1:9" x14ac:dyDescent="0.3">
      <c r="A82" s="74" t="s">
        <v>87</v>
      </c>
      <c r="B82" s="75" t="s">
        <v>103</v>
      </c>
      <c r="C82" s="76">
        <v>46023</v>
      </c>
      <c r="D82" s="77">
        <f>VLOOKUP($B82,'Dental Calculator'!$A:$D,4,FALSE)</f>
        <v>439.04</v>
      </c>
      <c r="E82" s="81" t="s">
        <v>143</v>
      </c>
      <c r="F82" s="81"/>
      <c r="G82" s="78" t="s">
        <v>14</v>
      </c>
      <c r="H82" s="79" t="s">
        <v>7</v>
      </c>
      <c r="I82" s="80"/>
    </row>
    <row r="83" spans="1:9" x14ac:dyDescent="0.3">
      <c r="A83" s="74" t="s">
        <v>87</v>
      </c>
      <c r="B83" s="75" t="s">
        <v>424</v>
      </c>
      <c r="C83" s="76">
        <v>46023</v>
      </c>
      <c r="D83" s="77">
        <f>VLOOKUP($B83,'Dental Calculator'!$A:$D,4,FALSE)</f>
        <v>67.08</v>
      </c>
      <c r="E83" s="81" t="s">
        <v>143</v>
      </c>
      <c r="F83" s="81"/>
      <c r="G83" s="78" t="s">
        <v>8</v>
      </c>
      <c r="H83" s="79" t="s">
        <v>7</v>
      </c>
      <c r="I83" s="80"/>
    </row>
    <row r="84" spans="1:9" ht="14.4" thickBot="1" x14ac:dyDescent="0.35">
      <c r="A84" s="82" t="s">
        <v>87</v>
      </c>
      <c r="B84" s="83" t="s">
        <v>104</v>
      </c>
      <c r="C84" s="84">
        <v>46023</v>
      </c>
      <c r="D84" s="85">
        <f>VLOOKUP($B84,'Dental Calculator'!$A:$D,4,FALSE)</f>
        <v>125</v>
      </c>
      <c r="E84" s="86" t="s">
        <v>143</v>
      </c>
      <c r="F84" s="86"/>
      <c r="G84" s="87" t="s">
        <v>14</v>
      </c>
      <c r="H84" s="88" t="s">
        <v>7</v>
      </c>
      <c r="I84" s="89"/>
    </row>
    <row r="85" spans="1:9" x14ac:dyDescent="0.3">
      <c r="A85" s="60" t="s">
        <v>105</v>
      </c>
      <c r="B85" s="32" t="s">
        <v>106</v>
      </c>
      <c r="C85" s="33">
        <v>46023</v>
      </c>
      <c r="D85" s="34">
        <f>VLOOKUP($B85,'Dental Calculator'!$A:$D,4,FALSE)</f>
        <v>38.11</v>
      </c>
      <c r="E85" s="47" t="s">
        <v>143</v>
      </c>
      <c r="F85" s="47"/>
      <c r="G85" s="35" t="s">
        <v>8</v>
      </c>
      <c r="H85" s="36" t="s">
        <v>7</v>
      </c>
      <c r="I85" s="37" t="s">
        <v>403</v>
      </c>
    </row>
    <row r="86" spans="1:9" x14ac:dyDescent="0.3">
      <c r="A86" s="61" t="s">
        <v>105</v>
      </c>
      <c r="B86" s="15" t="s">
        <v>107</v>
      </c>
      <c r="C86" s="4">
        <v>46023</v>
      </c>
      <c r="D86" s="21">
        <f>VLOOKUP($B86,'Dental Calculator'!$A:$D,4,FALSE)</f>
        <v>30.49</v>
      </c>
      <c r="E86" s="23" t="s">
        <v>143</v>
      </c>
      <c r="F86" s="23"/>
      <c r="G86" s="5" t="s">
        <v>8</v>
      </c>
      <c r="H86" s="6" t="s">
        <v>7</v>
      </c>
      <c r="I86" s="39" t="s">
        <v>403</v>
      </c>
    </row>
    <row r="87" spans="1:9" x14ac:dyDescent="0.3">
      <c r="A87" s="61" t="s">
        <v>105</v>
      </c>
      <c r="B87" s="15" t="s">
        <v>108</v>
      </c>
      <c r="C87" s="4">
        <v>46023</v>
      </c>
      <c r="D87" s="21">
        <f>VLOOKUP($B87,'Dental Calculator'!$A:$D,4,FALSE)</f>
        <v>91.47</v>
      </c>
      <c r="E87" s="23" t="s">
        <v>143</v>
      </c>
      <c r="F87" s="23"/>
      <c r="G87" s="5" t="s">
        <v>8</v>
      </c>
      <c r="H87" s="6" t="s">
        <v>7</v>
      </c>
      <c r="I87" s="39" t="s">
        <v>403</v>
      </c>
    </row>
    <row r="88" spans="1:9" x14ac:dyDescent="0.3">
      <c r="A88" s="61" t="s">
        <v>105</v>
      </c>
      <c r="B88" s="15" t="s">
        <v>109</v>
      </c>
      <c r="C88" s="4">
        <v>46023</v>
      </c>
      <c r="D88" s="21">
        <f>VLOOKUP($B88,'Dental Calculator'!$A:$D,4,FALSE)</f>
        <v>121.95</v>
      </c>
      <c r="E88" s="23" t="s">
        <v>143</v>
      </c>
      <c r="F88" s="23"/>
      <c r="G88" s="5" t="s">
        <v>8</v>
      </c>
      <c r="H88" s="6" t="s">
        <v>7</v>
      </c>
      <c r="I88" s="39" t="s">
        <v>403</v>
      </c>
    </row>
    <row r="89" spans="1:9" x14ac:dyDescent="0.3">
      <c r="A89" s="61" t="s">
        <v>105</v>
      </c>
      <c r="B89" s="15" t="s">
        <v>110</v>
      </c>
      <c r="C89" s="4">
        <v>46023</v>
      </c>
      <c r="D89" s="21">
        <f>VLOOKUP($B89,'Dental Calculator'!$A:$D,4,FALSE)</f>
        <v>100.61</v>
      </c>
      <c r="E89" s="23" t="s">
        <v>143</v>
      </c>
      <c r="F89" s="23"/>
      <c r="G89" s="5" t="s">
        <v>8</v>
      </c>
      <c r="H89" s="6" t="s">
        <v>7</v>
      </c>
      <c r="I89" s="39" t="s">
        <v>403</v>
      </c>
    </row>
    <row r="90" spans="1:9" x14ac:dyDescent="0.3">
      <c r="A90" s="61" t="s">
        <v>105</v>
      </c>
      <c r="B90" s="15" t="s">
        <v>111</v>
      </c>
      <c r="C90" s="4">
        <v>46023</v>
      </c>
      <c r="D90" s="21">
        <f>VLOOKUP($B90,'Dental Calculator'!$A:$D,4,FALSE)</f>
        <v>112.81</v>
      </c>
      <c r="E90" s="23" t="s">
        <v>143</v>
      </c>
      <c r="F90" s="23"/>
      <c r="G90" s="5" t="s">
        <v>8</v>
      </c>
      <c r="H90" s="6" t="s">
        <v>7</v>
      </c>
      <c r="I90" s="39" t="s">
        <v>403</v>
      </c>
    </row>
    <row r="91" spans="1:9" x14ac:dyDescent="0.3">
      <c r="A91" s="61" t="s">
        <v>105</v>
      </c>
      <c r="B91" s="15" t="s">
        <v>112</v>
      </c>
      <c r="C91" s="4">
        <v>46023</v>
      </c>
      <c r="D91" s="21">
        <f>VLOOKUP($B91,'Dental Calculator'!$A:$D,4,FALSE)</f>
        <v>310.98</v>
      </c>
      <c r="E91" s="23" t="s">
        <v>143</v>
      </c>
      <c r="F91" s="23"/>
      <c r="G91" s="5" t="s">
        <v>8</v>
      </c>
      <c r="H91" s="6" t="s">
        <v>7</v>
      </c>
      <c r="I91" s="39" t="s">
        <v>403</v>
      </c>
    </row>
    <row r="92" spans="1:9" x14ac:dyDescent="0.3">
      <c r="A92" s="61" t="s">
        <v>105</v>
      </c>
      <c r="B92" s="15" t="s">
        <v>113</v>
      </c>
      <c r="C92" s="4">
        <v>46023</v>
      </c>
      <c r="D92" s="21">
        <f>VLOOKUP($B92,'Dental Calculator'!$A:$D,4,FALSE)</f>
        <v>350.62</v>
      </c>
      <c r="E92" s="23" t="s">
        <v>143</v>
      </c>
      <c r="F92" s="23"/>
      <c r="G92" s="5" t="s">
        <v>14</v>
      </c>
      <c r="H92" s="6" t="s">
        <v>7</v>
      </c>
      <c r="I92" s="39" t="s">
        <v>403</v>
      </c>
    </row>
    <row r="93" spans="1:9" x14ac:dyDescent="0.3">
      <c r="A93" s="61" t="s">
        <v>105</v>
      </c>
      <c r="B93" s="15" t="s">
        <v>114</v>
      </c>
      <c r="C93" s="4">
        <v>46023</v>
      </c>
      <c r="D93" s="21">
        <f>VLOOKUP($B93,'Dental Calculator'!$A:$D,4,FALSE)</f>
        <v>426.84</v>
      </c>
      <c r="E93" s="23" t="s">
        <v>143</v>
      </c>
      <c r="F93" s="23"/>
      <c r="G93" s="5" t="s">
        <v>14</v>
      </c>
      <c r="H93" s="6" t="s">
        <v>7</v>
      </c>
      <c r="I93" s="39" t="s">
        <v>403</v>
      </c>
    </row>
    <row r="94" spans="1:9" x14ac:dyDescent="0.3">
      <c r="A94" s="61" t="s">
        <v>105</v>
      </c>
      <c r="B94" s="15" t="s">
        <v>115</v>
      </c>
      <c r="C94" s="4">
        <v>46023</v>
      </c>
      <c r="D94" s="21">
        <f>VLOOKUP($B94,'Dental Calculator'!$A:$D,4,FALSE)</f>
        <v>335.38</v>
      </c>
      <c r="E94" s="23" t="s">
        <v>143</v>
      </c>
      <c r="F94" s="23"/>
      <c r="G94" s="5" t="s">
        <v>14</v>
      </c>
      <c r="H94" s="6" t="s">
        <v>7</v>
      </c>
      <c r="I94" s="39" t="s">
        <v>403</v>
      </c>
    </row>
    <row r="95" spans="1:9" x14ac:dyDescent="0.3">
      <c r="A95" s="61" t="s">
        <v>105</v>
      </c>
      <c r="B95" s="15" t="s">
        <v>116</v>
      </c>
      <c r="C95" s="4">
        <v>46023</v>
      </c>
      <c r="D95" s="21">
        <f>VLOOKUP($B95,'Dental Calculator'!$A:$D,4,FALSE)</f>
        <v>408.55</v>
      </c>
      <c r="E95" s="23" t="s">
        <v>143</v>
      </c>
      <c r="F95" s="23"/>
      <c r="G95" s="5" t="s">
        <v>14</v>
      </c>
      <c r="H95" s="6" t="s">
        <v>7</v>
      </c>
      <c r="I95" s="39" t="s">
        <v>403</v>
      </c>
    </row>
    <row r="96" spans="1:9" x14ac:dyDescent="0.3">
      <c r="A96" s="61" t="s">
        <v>105</v>
      </c>
      <c r="B96" s="15" t="s">
        <v>117</v>
      </c>
      <c r="C96" s="4">
        <v>46023</v>
      </c>
      <c r="D96" s="21">
        <f>VLOOKUP($B96,'Dental Calculator'!$A:$D,4,FALSE)</f>
        <v>152.44</v>
      </c>
      <c r="E96" s="23" t="s">
        <v>143</v>
      </c>
      <c r="F96" s="23"/>
      <c r="G96" s="5" t="s">
        <v>14</v>
      </c>
      <c r="H96" s="6" t="s">
        <v>7</v>
      </c>
      <c r="I96" s="39" t="s">
        <v>403</v>
      </c>
    </row>
    <row r="97" spans="1:9" x14ac:dyDescent="0.3">
      <c r="A97" s="61" t="s">
        <v>105</v>
      </c>
      <c r="B97" s="15" t="s">
        <v>118</v>
      </c>
      <c r="C97" s="4">
        <v>46023</v>
      </c>
      <c r="D97" s="21">
        <f>VLOOKUP($B97,'Dental Calculator'!$A:$D,4,FALSE)</f>
        <v>115.86</v>
      </c>
      <c r="E97" s="23" t="s">
        <v>143</v>
      </c>
      <c r="F97" s="23"/>
      <c r="G97" s="5" t="s">
        <v>14</v>
      </c>
      <c r="H97" s="6" t="s">
        <v>7</v>
      </c>
      <c r="I97" s="39" t="s">
        <v>403</v>
      </c>
    </row>
    <row r="98" spans="1:9" x14ac:dyDescent="0.3">
      <c r="A98" s="61" t="s">
        <v>105</v>
      </c>
      <c r="B98" s="15" t="s">
        <v>119</v>
      </c>
      <c r="C98" s="4">
        <v>46023</v>
      </c>
      <c r="D98" s="21">
        <f>VLOOKUP($B98,'Dental Calculator'!$A:$D,4,FALSE)</f>
        <v>243.91</v>
      </c>
      <c r="E98" s="23" t="s">
        <v>143</v>
      </c>
      <c r="F98" s="23"/>
      <c r="G98" s="5" t="s">
        <v>14</v>
      </c>
      <c r="H98" s="6" t="s">
        <v>7</v>
      </c>
      <c r="I98" s="39" t="s">
        <v>403</v>
      </c>
    </row>
    <row r="99" spans="1:9" x14ac:dyDescent="0.3">
      <c r="A99" s="61" t="s">
        <v>105</v>
      </c>
      <c r="B99" s="15" t="s">
        <v>120</v>
      </c>
      <c r="C99" s="4">
        <v>46023</v>
      </c>
      <c r="D99" s="21">
        <f>VLOOKUP($B99,'Dental Calculator'!$A:$D,4,FALSE)</f>
        <v>277.45</v>
      </c>
      <c r="E99" s="23" t="s">
        <v>143</v>
      </c>
      <c r="F99" s="23"/>
      <c r="G99" s="5" t="s">
        <v>14</v>
      </c>
      <c r="H99" s="6" t="s">
        <v>7</v>
      </c>
      <c r="I99" s="39" t="s">
        <v>403</v>
      </c>
    </row>
    <row r="100" spans="1:9" ht="14.4" thickBot="1" x14ac:dyDescent="0.35">
      <c r="A100" s="135" t="s">
        <v>105</v>
      </c>
      <c r="B100" s="136" t="s">
        <v>121</v>
      </c>
      <c r="C100" s="137">
        <v>46023</v>
      </c>
      <c r="D100" s="138">
        <f>VLOOKUP($B100,'Dental Calculator'!$A:$D,4,FALSE)</f>
        <v>91.47</v>
      </c>
      <c r="E100" s="139" t="s">
        <v>143</v>
      </c>
      <c r="F100" s="139"/>
      <c r="G100" s="140" t="s">
        <v>14</v>
      </c>
      <c r="H100" s="141" t="s">
        <v>7</v>
      </c>
      <c r="I100" s="142" t="s">
        <v>403</v>
      </c>
    </row>
    <row r="101" spans="1:9" x14ac:dyDescent="0.3">
      <c r="A101" s="66" t="s">
        <v>122</v>
      </c>
      <c r="B101" s="67" t="s">
        <v>123</v>
      </c>
      <c r="C101" s="68">
        <v>46023</v>
      </c>
      <c r="D101" s="69">
        <f>VLOOKUP($B101,'Dental Calculator'!$A:$D,4,FALSE)</f>
        <v>289.64</v>
      </c>
      <c r="E101" s="70" t="s">
        <v>143</v>
      </c>
      <c r="F101" s="70"/>
      <c r="G101" s="71" t="s">
        <v>14</v>
      </c>
      <c r="H101" s="72" t="s">
        <v>124</v>
      </c>
      <c r="I101" s="73"/>
    </row>
    <row r="102" spans="1:9" x14ac:dyDescent="0.3">
      <c r="A102" s="74" t="s">
        <v>122</v>
      </c>
      <c r="B102" s="75" t="s">
        <v>125</v>
      </c>
      <c r="C102" s="76">
        <v>46023</v>
      </c>
      <c r="D102" s="77">
        <f>VLOOKUP($B102,'Dental Calculator'!$A:$D,4,FALSE)</f>
        <v>106.71</v>
      </c>
      <c r="E102" s="81" t="s">
        <v>143</v>
      </c>
      <c r="F102" s="81"/>
      <c r="G102" s="78" t="s">
        <v>14</v>
      </c>
      <c r="H102" s="79" t="s">
        <v>124</v>
      </c>
      <c r="I102" s="80"/>
    </row>
    <row r="103" spans="1:9" x14ac:dyDescent="0.3">
      <c r="A103" s="74" t="s">
        <v>122</v>
      </c>
      <c r="B103" s="75" t="s">
        <v>126</v>
      </c>
      <c r="C103" s="76">
        <v>46023</v>
      </c>
      <c r="D103" s="77">
        <f>VLOOKUP($B103,'Dental Calculator'!$A:$D,4,FALSE)</f>
        <v>106.71</v>
      </c>
      <c r="E103" s="81" t="s">
        <v>143</v>
      </c>
      <c r="F103" s="81"/>
      <c r="G103" s="78" t="s">
        <v>14</v>
      </c>
      <c r="H103" s="79"/>
      <c r="I103" s="80"/>
    </row>
    <row r="104" spans="1:9" x14ac:dyDescent="0.3">
      <c r="A104" s="74" t="s">
        <v>122</v>
      </c>
      <c r="B104" s="75" t="s">
        <v>127</v>
      </c>
      <c r="C104" s="76">
        <v>46023</v>
      </c>
      <c r="D104" s="77">
        <f>VLOOKUP($B104,'Dental Calculator'!$A:$D,4,FALSE)</f>
        <v>246.96</v>
      </c>
      <c r="E104" s="81" t="s">
        <v>143</v>
      </c>
      <c r="F104" s="81"/>
      <c r="G104" s="78" t="s">
        <v>14</v>
      </c>
      <c r="H104" s="79" t="s">
        <v>124</v>
      </c>
      <c r="I104" s="80"/>
    </row>
    <row r="105" spans="1:9" x14ac:dyDescent="0.3">
      <c r="A105" s="74" t="s">
        <v>122</v>
      </c>
      <c r="B105" s="75" t="s">
        <v>128</v>
      </c>
      <c r="C105" s="76">
        <v>46023</v>
      </c>
      <c r="D105" s="77">
        <f>VLOOKUP($B105,'Dental Calculator'!$A:$D,4,FALSE)</f>
        <v>332.33</v>
      </c>
      <c r="E105" s="81" t="s">
        <v>143</v>
      </c>
      <c r="F105" s="81"/>
      <c r="G105" s="78" t="s">
        <v>14</v>
      </c>
      <c r="H105" s="79" t="s">
        <v>124</v>
      </c>
      <c r="I105" s="80"/>
    </row>
    <row r="106" spans="1:9" x14ac:dyDescent="0.3">
      <c r="A106" s="74" t="s">
        <v>122</v>
      </c>
      <c r="B106" s="75" t="s">
        <v>129</v>
      </c>
      <c r="C106" s="76">
        <v>46023</v>
      </c>
      <c r="D106" s="77">
        <f>VLOOKUP($B106,'Dental Calculator'!$A:$D,4,FALSE)</f>
        <v>268.3</v>
      </c>
      <c r="E106" s="81" t="s">
        <v>143</v>
      </c>
      <c r="F106" s="81"/>
      <c r="G106" s="78" t="s">
        <v>14</v>
      </c>
      <c r="H106" s="79" t="s">
        <v>124</v>
      </c>
      <c r="I106" s="80"/>
    </row>
    <row r="107" spans="1:9" x14ac:dyDescent="0.3">
      <c r="A107" s="74" t="s">
        <v>122</v>
      </c>
      <c r="B107" s="75" t="s">
        <v>130</v>
      </c>
      <c r="C107" s="76">
        <v>46023</v>
      </c>
      <c r="D107" s="77">
        <f>VLOOKUP($B107,'Dental Calculator'!$A:$D,4,FALSE)</f>
        <v>487.82</v>
      </c>
      <c r="E107" s="81" t="s">
        <v>143</v>
      </c>
      <c r="F107" s="81"/>
      <c r="G107" s="78" t="s">
        <v>14</v>
      </c>
      <c r="H107" s="79" t="s">
        <v>124</v>
      </c>
      <c r="I107" s="80"/>
    </row>
    <row r="108" spans="1:9" x14ac:dyDescent="0.3">
      <c r="A108" s="74" t="s">
        <v>122</v>
      </c>
      <c r="B108" s="75" t="s">
        <v>131</v>
      </c>
      <c r="C108" s="76">
        <v>46023</v>
      </c>
      <c r="D108" s="77">
        <f>VLOOKUP($B108,'Dental Calculator'!$A:$D,4,FALSE)</f>
        <v>378.06</v>
      </c>
      <c r="E108" s="81" t="s">
        <v>143</v>
      </c>
      <c r="F108" s="81"/>
      <c r="G108" s="78" t="s">
        <v>14</v>
      </c>
      <c r="H108" s="79" t="s">
        <v>124</v>
      </c>
      <c r="I108" s="80"/>
    </row>
    <row r="109" spans="1:9" x14ac:dyDescent="0.3">
      <c r="A109" s="74" t="s">
        <v>122</v>
      </c>
      <c r="B109" s="75" t="s">
        <v>132</v>
      </c>
      <c r="C109" s="76">
        <v>46023</v>
      </c>
      <c r="D109" s="77">
        <f>VLOOKUP($B109,'Dental Calculator'!$A:$D,4,FALSE)</f>
        <v>201.23</v>
      </c>
      <c r="E109" s="81" t="s">
        <v>143</v>
      </c>
      <c r="F109" s="81"/>
      <c r="G109" s="78" t="s">
        <v>14</v>
      </c>
      <c r="H109" s="79" t="s">
        <v>124</v>
      </c>
      <c r="I109" s="80"/>
    </row>
    <row r="110" spans="1:9" x14ac:dyDescent="0.3">
      <c r="A110" s="74" t="s">
        <v>122</v>
      </c>
      <c r="B110" s="75" t="s">
        <v>133</v>
      </c>
      <c r="C110" s="76">
        <v>46023</v>
      </c>
      <c r="D110" s="77">
        <f>VLOOKUP($B110,'Dental Calculator'!$A:$D,4,FALSE)</f>
        <v>371.96</v>
      </c>
      <c r="E110" s="81" t="s">
        <v>143</v>
      </c>
      <c r="F110" s="81"/>
      <c r="G110" s="78" t="s">
        <v>14</v>
      </c>
      <c r="H110" s="79" t="s">
        <v>7</v>
      </c>
      <c r="I110" s="80"/>
    </row>
    <row r="111" spans="1:9" x14ac:dyDescent="0.3">
      <c r="A111" s="74" t="s">
        <v>122</v>
      </c>
      <c r="B111" s="75" t="s">
        <v>134</v>
      </c>
      <c r="C111" s="76">
        <v>46023</v>
      </c>
      <c r="D111" s="77">
        <f>VLOOKUP($B111,'Dental Calculator'!$A:$D,4,FALSE)</f>
        <v>432.94</v>
      </c>
      <c r="E111" s="81" t="s">
        <v>143</v>
      </c>
      <c r="F111" s="81"/>
      <c r="G111" s="78" t="s">
        <v>14</v>
      </c>
      <c r="H111" s="79" t="s">
        <v>124</v>
      </c>
      <c r="I111" s="80"/>
    </row>
    <row r="112" spans="1:9" x14ac:dyDescent="0.3">
      <c r="A112" s="74" t="s">
        <v>122</v>
      </c>
      <c r="B112" s="75" t="s">
        <v>135</v>
      </c>
      <c r="C112" s="76">
        <v>46023</v>
      </c>
      <c r="D112" s="77">
        <f>VLOOKUP($B112,'Dental Calculator'!$A:$D,4,FALSE)</f>
        <v>487.82</v>
      </c>
      <c r="E112" s="81" t="s">
        <v>143</v>
      </c>
      <c r="F112" s="81"/>
      <c r="G112" s="78" t="s">
        <v>14</v>
      </c>
      <c r="H112" s="79" t="s">
        <v>7</v>
      </c>
      <c r="I112" s="80"/>
    </row>
    <row r="113" spans="1:9" x14ac:dyDescent="0.3">
      <c r="A113" s="74" t="s">
        <v>122</v>
      </c>
      <c r="B113" s="75" t="s">
        <v>136</v>
      </c>
      <c r="C113" s="76">
        <v>46023</v>
      </c>
      <c r="D113" s="77">
        <f>VLOOKUP($B113,'Dental Calculator'!$A:$D,4,FALSE)</f>
        <v>914.66</v>
      </c>
      <c r="E113" s="81" t="s">
        <v>143</v>
      </c>
      <c r="F113" s="81"/>
      <c r="G113" s="78" t="s">
        <v>14</v>
      </c>
      <c r="H113" s="79"/>
      <c r="I113" s="80"/>
    </row>
    <row r="114" spans="1:9" x14ac:dyDescent="0.3">
      <c r="A114" s="74" t="s">
        <v>122</v>
      </c>
      <c r="B114" s="75" t="s">
        <v>137</v>
      </c>
      <c r="C114" s="76">
        <v>46023</v>
      </c>
      <c r="D114" s="77">
        <f>VLOOKUP($B114,'Dental Calculator'!$A:$D,4,FALSE)</f>
        <v>304.89</v>
      </c>
      <c r="E114" s="81" t="s">
        <v>143</v>
      </c>
      <c r="F114" s="81"/>
      <c r="G114" s="78" t="s">
        <v>14</v>
      </c>
      <c r="H114" s="79"/>
      <c r="I114" s="80"/>
    </row>
    <row r="115" spans="1:9" x14ac:dyDescent="0.3">
      <c r="A115" s="74" t="s">
        <v>122</v>
      </c>
      <c r="B115" s="75" t="s">
        <v>138</v>
      </c>
      <c r="C115" s="76">
        <v>46023</v>
      </c>
      <c r="D115" s="77">
        <f>VLOOKUP($B115,'Dental Calculator'!$A:$D,4,FALSE)</f>
        <v>152.44</v>
      </c>
      <c r="E115" s="77">
        <f>VLOOKUP($B115,'Dental Calculator'!$A:$D,3,FALSE)</f>
        <v>167.85</v>
      </c>
      <c r="F115" s="77" t="s">
        <v>408</v>
      </c>
      <c r="G115" s="78" t="s">
        <v>14</v>
      </c>
      <c r="H115" s="79" t="s">
        <v>124</v>
      </c>
      <c r="I115" s="80"/>
    </row>
    <row r="116" spans="1:9" x14ac:dyDescent="0.3">
      <c r="A116" s="74" t="s">
        <v>122</v>
      </c>
      <c r="B116" s="75" t="s">
        <v>139</v>
      </c>
      <c r="C116" s="76">
        <v>46023</v>
      </c>
      <c r="D116" s="77">
        <f>VLOOKUP($B116,'Dental Calculator'!$A:$D,4,FALSE)</f>
        <v>82.32</v>
      </c>
      <c r="E116" s="77">
        <f>VLOOKUP($B116,'Dental Calculator'!$A:$D,3,FALSE)</f>
        <v>90.64</v>
      </c>
      <c r="F116" s="77" t="s">
        <v>408</v>
      </c>
      <c r="G116" s="78" t="s">
        <v>14</v>
      </c>
      <c r="H116" s="79" t="s">
        <v>124</v>
      </c>
      <c r="I116" s="80"/>
    </row>
    <row r="117" spans="1:9" x14ac:dyDescent="0.3">
      <c r="A117" s="74" t="s">
        <v>122</v>
      </c>
      <c r="B117" s="75" t="s">
        <v>140</v>
      </c>
      <c r="C117" s="76">
        <v>46023</v>
      </c>
      <c r="D117" s="77">
        <f>VLOOKUP($B117,'Dental Calculator'!$A:$D,4,FALSE)</f>
        <v>274.39999999999998</v>
      </c>
      <c r="E117" s="77">
        <f>VLOOKUP($B117,'Dental Calculator'!$A:$D,3,FALSE)</f>
        <v>302.13</v>
      </c>
      <c r="F117" s="77" t="s">
        <v>408</v>
      </c>
      <c r="G117" s="78" t="s">
        <v>14</v>
      </c>
      <c r="H117" s="79"/>
      <c r="I117" s="80"/>
    </row>
    <row r="118" spans="1:9" ht="14.4" thickBot="1" x14ac:dyDescent="0.35">
      <c r="A118" s="82" t="s">
        <v>122</v>
      </c>
      <c r="B118" s="83" t="s">
        <v>422</v>
      </c>
      <c r="C118" s="84">
        <v>46023</v>
      </c>
      <c r="D118" s="85">
        <f>VLOOKUP($B118,'Dental Calculator'!$A:$D,4,FALSE)</f>
        <v>60.98</v>
      </c>
      <c r="E118" s="85">
        <f>VLOOKUP($B118,'Dental Calculator'!$A:$D,3,FALSE)</f>
        <v>67.14</v>
      </c>
      <c r="F118" s="85" t="s">
        <v>408</v>
      </c>
      <c r="G118" s="87" t="s">
        <v>14</v>
      </c>
      <c r="H118" s="88"/>
      <c r="I118" s="89" t="s">
        <v>403</v>
      </c>
    </row>
    <row r="119" spans="1:9" x14ac:dyDescent="0.3">
      <c r="A119" s="143" t="s">
        <v>141</v>
      </c>
      <c r="B119" s="144" t="s">
        <v>142</v>
      </c>
      <c r="C119" s="145">
        <v>46023</v>
      </c>
      <c r="D119" s="25">
        <f>VLOOKUP($B119,'Dental Calculator'!$A:$D,4,FALSE)</f>
        <v>762.22</v>
      </c>
      <c r="E119" s="25">
        <f>VLOOKUP($B119,'Dental Calculator'!$A:$D,3,FALSE)</f>
        <v>839.25</v>
      </c>
      <c r="F119" s="146"/>
      <c r="G119" s="147" t="s">
        <v>14</v>
      </c>
      <c r="H119" s="148" t="s">
        <v>143</v>
      </c>
      <c r="I119" s="149" t="s">
        <v>403</v>
      </c>
    </row>
    <row r="120" spans="1:9" x14ac:dyDescent="0.3">
      <c r="A120" s="38" t="s">
        <v>141</v>
      </c>
      <c r="B120" s="15" t="s">
        <v>144</v>
      </c>
      <c r="C120" s="4">
        <v>46023</v>
      </c>
      <c r="D120" s="21">
        <f>VLOOKUP($B120,'Dental Calculator'!$A:$D,4,FALSE)</f>
        <v>762.22</v>
      </c>
      <c r="E120" s="21">
        <f>VLOOKUP($B120,'Dental Calculator'!$A:$D,3,FALSE)</f>
        <v>839.25</v>
      </c>
      <c r="F120" s="23"/>
      <c r="G120" s="5" t="s">
        <v>14</v>
      </c>
      <c r="H120" s="6"/>
      <c r="I120" s="39" t="s">
        <v>403</v>
      </c>
    </row>
    <row r="121" spans="1:9" x14ac:dyDescent="0.3">
      <c r="A121" s="38" t="s">
        <v>141</v>
      </c>
      <c r="B121" s="15" t="s">
        <v>145</v>
      </c>
      <c r="C121" s="4">
        <v>46023</v>
      </c>
      <c r="D121" s="21">
        <f>VLOOKUP($B121,'Dental Calculator'!$A:$D,4,FALSE)</f>
        <v>838.44</v>
      </c>
      <c r="E121" s="21">
        <f>VLOOKUP($B121,'Dental Calculator'!$A:$D,3,FALSE)</f>
        <v>923.18</v>
      </c>
      <c r="F121" s="23"/>
      <c r="G121" s="5" t="s">
        <v>14</v>
      </c>
      <c r="H121" s="6"/>
      <c r="I121" s="39" t="s">
        <v>403</v>
      </c>
    </row>
    <row r="122" spans="1:9" x14ac:dyDescent="0.3">
      <c r="A122" s="38" t="s">
        <v>141</v>
      </c>
      <c r="B122" s="15" t="s">
        <v>146</v>
      </c>
      <c r="C122" s="4">
        <v>46023</v>
      </c>
      <c r="D122" s="21">
        <f>VLOOKUP($B122,'Dental Calculator'!$A:$D,4,FALSE)</f>
        <v>838.44</v>
      </c>
      <c r="E122" s="21">
        <f>VLOOKUP($B122,'Dental Calculator'!$A:$D,3,FALSE)</f>
        <v>923.18</v>
      </c>
      <c r="F122" s="23"/>
      <c r="G122" s="5" t="s">
        <v>14</v>
      </c>
      <c r="H122" s="6"/>
      <c r="I122" s="39" t="s">
        <v>403</v>
      </c>
    </row>
    <row r="123" spans="1:9" x14ac:dyDescent="0.3">
      <c r="A123" s="38" t="s">
        <v>141</v>
      </c>
      <c r="B123" s="15" t="s">
        <v>147</v>
      </c>
      <c r="C123" s="4">
        <v>46023</v>
      </c>
      <c r="D123" s="21">
        <f>VLOOKUP($B123,'Dental Calculator'!$A:$D,4,FALSE)</f>
        <v>518.30999999999995</v>
      </c>
      <c r="E123" s="21">
        <f>VLOOKUP($B123,'Dental Calculator'!$A:$D,3,FALSE)</f>
        <v>570.69000000000005</v>
      </c>
      <c r="F123" s="23"/>
      <c r="G123" s="5" t="s">
        <v>14</v>
      </c>
      <c r="H123" s="6"/>
      <c r="I123" s="39" t="s">
        <v>403</v>
      </c>
    </row>
    <row r="124" spans="1:9" x14ac:dyDescent="0.3">
      <c r="A124" s="38" t="s">
        <v>141</v>
      </c>
      <c r="B124" s="15" t="s">
        <v>148</v>
      </c>
      <c r="C124" s="4">
        <v>46023</v>
      </c>
      <c r="D124" s="21">
        <f>VLOOKUP($B124,'Dental Calculator'!$A:$D,4,FALSE)</f>
        <v>539.65</v>
      </c>
      <c r="E124" s="21">
        <f>VLOOKUP($B124,'Dental Calculator'!$A:$D,3,FALSE)</f>
        <v>594.19000000000005</v>
      </c>
      <c r="F124" s="23"/>
      <c r="G124" s="5" t="s">
        <v>14</v>
      </c>
      <c r="H124" s="6"/>
      <c r="I124" s="39" t="s">
        <v>403</v>
      </c>
    </row>
    <row r="125" spans="1:9" x14ac:dyDescent="0.3">
      <c r="A125" s="38" t="s">
        <v>141</v>
      </c>
      <c r="B125" s="15" t="s">
        <v>149</v>
      </c>
      <c r="C125" s="4">
        <v>46023</v>
      </c>
      <c r="D125" s="21">
        <f>VLOOKUP($B125,'Dental Calculator'!$A:$D,4,FALSE)</f>
        <v>914.66</v>
      </c>
      <c r="E125" s="21">
        <f>VLOOKUP($B125,'Dental Calculator'!$A:$D,3,FALSE)</f>
        <v>1007.1</v>
      </c>
      <c r="F125" s="23"/>
      <c r="G125" s="5" t="s">
        <v>14</v>
      </c>
      <c r="H125" s="6"/>
      <c r="I125" s="39" t="s">
        <v>403</v>
      </c>
    </row>
    <row r="126" spans="1:9" x14ac:dyDescent="0.3">
      <c r="A126" s="38" t="s">
        <v>141</v>
      </c>
      <c r="B126" s="15" t="s">
        <v>150</v>
      </c>
      <c r="C126" s="4">
        <v>46023</v>
      </c>
      <c r="D126" s="21">
        <f>VLOOKUP($B126,'Dental Calculator'!$A:$D,4,FALSE)</f>
        <v>914.66</v>
      </c>
      <c r="E126" s="21">
        <f>VLOOKUP($B126,'Dental Calculator'!$A:$D,3,FALSE)</f>
        <v>1007.1</v>
      </c>
      <c r="F126" s="23"/>
      <c r="G126" s="5" t="s">
        <v>14</v>
      </c>
      <c r="H126" s="6"/>
      <c r="I126" s="39" t="s">
        <v>403</v>
      </c>
    </row>
    <row r="127" spans="1:9" x14ac:dyDescent="0.3">
      <c r="A127" s="38" t="s">
        <v>141</v>
      </c>
      <c r="B127" s="15" t="s">
        <v>151</v>
      </c>
      <c r="C127" s="4">
        <v>46023</v>
      </c>
      <c r="D127" s="21">
        <f>VLOOKUP($B127,'Dental Calculator'!$A:$D,4,FALSE)</f>
        <v>649.41</v>
      </c>
      <c r="E127" s="21">
        <f>VLOOKUP($B127,'Dental Calculator'!$A:$D,3,FALSE)</f>
        <v>715.04</v>
      </c>
      <c r="F127" s="23"/>
      <c r="G127" s="5" t="s">
        <v>14</v>
      </c>
      <c r="H127" s="6"/>
      <c r="I127" s="39" t="s">
        <v>403</v>
      </c>
    </row>
    <row r="128" spans="1:9" x14ac:dyDescent="0.3">
      <c r="A128" s="38" t="s">
        <v>141</v>
      </c>
      <c r="B128" s="15" t="s">
        <v>152</v>
      </c>
      <c r="C128" s="4">
        <v>46023</v>
      </c>
      <c r="D128" s="21">
        <f>VLOOKUP($B128,'Dental Calculator'!$A:$D,4,FALSE)</f>
        <v>649.41</v>
      </c>
      <c r="E128" s="21">
        <f>VLOOKUP($B128,'Dental Calculator'!$A:$D,3,FALSE)</f>
        <v>715.04</v>
      </c>
      <c r="F128" s="23"/>
      <c r="G128" s="5" t="s">
        <v>14</v>
      </c>
      <c r="H128" s="6"/>
      <c r="I128" s="39" t="s">
        <v>403</v>
      </c>
    </row>
    <row r="129" spans="1:9" x14ac:dyDescent="0.3">
      <c r="A129" s="38" t="s">
        <v>141</v>
      </c>
      <c r="B129" s="15" t="s">
        <v>153</v>
      </c>
      <c r="C129" s="4">
        <v>46023</v>
      </c>
      <c r="D129" s="21">
        <f>VLOOKUP($B129,'Dental Calculator'!$A:$D,4,FALSE)</f>
        <v>408.55</v>
      </c>
      <c r="E129" s="21">
        <f>VLOOKUP($B129,'Dental Calculator'!$A:$D,3,FALSE)</f>
        <v>449.84</v>
      </c>
      <c r="F129" s="23"/>
      <c r="G129" s="5" t="s">
        <v>14</v>
      </c>
      <c r="H129" s="6"/>
      <c r="I129" s="39" t="s">
        <v>403</v>
      </c>
    </row>
    <row r="130" spans="1:9" x14ac:dyDescent="0.3">
      <c r="A130" s="38" t="s">
        <v>141</v>
      </c>
      <c r="B130" s="15" t="s">
        <v>154</v>
      </c>
      <c r="C130" s="4">
        <v>46023</v>
      </c>
      <c r="D130" s="21">
        <f>VLOOKUP($B130,'Dental Calculator'!$A:$D,4,FALSE)</f>
        <v>408.55</v>
      </c>
      <c r="E130" s="21">
        <f>VLOOKUP($B130,'Dental Calculator'!$A:$D,3,FALSE)</f>
        <v>449.84</v>
      </c>
      <c r="F130" s="23"/>
      <c r="G130" s="5" t="s">
        <v>14</v>
      </c>
      <c r="H130" s="6"/>
      <c r="I130" s="39" t="s">
        <v>403</v>
      </c>
    </row>
    <row r="131" spans="1:9" x14ac:dyDescent="0.3">
      <c r="A131" s="38" t="s">
        <v>141</v>
      </c>
      <c r="B131" s="15" t="s">
        <v>404</v>
      </c>
      <c r="C131" s="4">
        <v>46023</v>
      </c>
      <c r="D131" s="21">
        <f>VLOOKUP($B131,'Dental Calculator'!$A:$D,4,FALSE)</f>
        <v>408.55</v>
      </c>
      <c r="E131" s="21">
        <f>VLOOKUP($B131,'Dental Calculator'!$A:$D,3,FALSE)</f>
        <v>449.84</v>
      </c>
      <c r="F131" s="23"/>
      <c r="G131" s="5" t="s">
        <v>14</v>
      </c>
      <c r="H131" s="6"/>
      <c r="I131" s="39" t="s">
        <v>403</v>
      </c>
    </row>
    <row r="132" spans="1:9" x14ac:dyDescent="0.3">
      <c r="A132" s="38" t="s">
        <v>141</v>
      </c>
      <c r="B132" s="15" t="s">
        <v>405</v>
      </c>
      <c r="C132" s="4">
        <v>46023</v>
      </c>
      <c r="D132" s="21">
        <f>VLOOKUP($B132,'Dental Calculator'!$A:$D,4,FALSE)</f>
        <v>408.55</v>
      </c>
      <c r="E132" s="21">
        <f>VLOOKUP($B132,'Dental Calculator'!$A:$D,3,FALSE)</f>
        <v>449.84</v>
      </c>
      <c r="F132" s="23"/>
      <c r="G132" s="5" t="s">
        <v>14</v>
      </c>
      <c r="H132" s="6"/>
      <c r="I132" s="39" t="s">
        <v>403</v>
      </c>
    </row>
    <row r="133" spans="1:9" x14ac:dyDescent="0.3">
      <c r="A133" s="38" t="s">
        <v>141</v>
      </c>
      <c r="B133" s="15" t="s">
        <v>155</v>
      </c>
      <c r="C133" s="4">
        <v>46023</v>
      </c>
      <c r="D133" s="21">
        <f>VLOOKUP($B133,'Dental Calculator'!$A:$D,4,FALSE)</f>
        <v>36.590000000000003</v>
      </c>
      <c r="E133" s="21">
        <f>VLOOKUP($B133,'Dental Calculator'!$A:$D,3,FALSE)</f>
        <v>40.28</v>
      </c>
      <c r="F133" s="23"/>
      <c r="G133" s="5" t="s">
        <v>8</v>
      </c>
      <c r="H133" s="6"/>
      <c r="I133" s="39" t="s">
        <v>403</v>
      </c>
    </row>
    <row r="134" spans="1:9" x14ac:dyDescent="0.3">
      <c r="A134" s="38" t="s">
        <v>141</v>
      </c>
      <c r="B134" s="15" t="s">
        <v>156</v>
      </c>
      <c r="C134" s="4">
        <v>46023</v>
      </c>
      <c r="D134" s="21">
        <f>VLOOKUP($B134,'Dental Calculator'!$A:$D,4,FALSE)</f>
        <v>36.590000000000003</v>
      </c>
      <c r="E134" s="21">
        <f>VLOOKUP($B134,'Dental Calculator'!$A:$D,3,FALSE)</f>
        <v>40.28</v>
      </c>
      <c r="F134" s="23"/>
      <c r="G134" s="5" t="s">
        <v>8</v>
      </c>
      <c r="H134" s="6"/>
      <c r="I134" s="39" t="s">
        <v>403</v>
      </c>
    </row>
    <row r="135" spans="1:9" x14ac:dyDescent="0.3">
      <c r="A135" s="38" t="s">
        <v>141</v>
      </c>
      <c r="B135" s="15" t="s">
        <v>157</v>
      </c>
      <c r="C135" s="4">
        <v>46023</v>
      </c>
      <c r="D135" s="21">
        <f>VLOOKUP($B135,'Dental Calculator'!$A:$D,4,FALSE)</f>
        <v>36.590000000000003</v>
      </c>
      <c r="E135" s="21">
        <f>VLOOKUP($B135,'Dental Calculator'!$A:$D,3,FALSE)</f>
        <v>40.28</v>
      </c>
      <c r="F135" s="23"/>
      <c r="G135" s="5" t="s">
        <v>8</v>
      </c>
      <c r="H135" s="6"/>
      <c r="I135" s="39" t="s">
        <v>403</v>
      </c>
    </row>
    <row r="136" spans="1:9" x14ac:dyDescent="0.3">
      <c r="A136" s="38" t="s">
        <v>141</v>
      </c>
      <c r="B136" s="15" t="s">
        <v>158</v>
      </c>
      <c r="C136" s="4">
        <v>46023</v>
      </c>
      <c r="D136" s="21">
        <f>VLOOKUP($B136,'Dental Calculator'!$A:$D,4,FALSE)</f>
        <v>36.590000000000003</v>
      </c>
      <c r="E136" s="21">
        <f>VLOOKUP($B136,'Dental Calculator'!$A:$D,3,FALSE)</f>
        <v>40.28</v>
      </c>
      <c r="F136" s="23"/>
      <c r="G136" s="5" t="s">
        <v>8</v>
      </c>
      <c r="H136" s="6"/>
      <c r="I136" s="39" t="s">
        <v>403</v>
      </c>
    </row>
    <row r="137" spans="1:9" x14ac:dyDescent="0.3">
      <c r="A137" s="38" t="s">
        <v>141</v>
      </c>
      <c r="B137" s="15" t="s">
        <v>159</v>
      </c>
      <c r="C137" s="4">
        <v>46023</v>
      </c>
      <c r="D137" s="21">
        <f>VLOOKUP($B137,'Dental Calculator'!$A:$D,4,FALSE)</f>
        <v>91.47</v>
      </c>
      <c r="E137" s="21">
        <f>VLOOKUP($B137,'Dental Calculator'!$A:$D,3,FALSE)</f>
        <v>100.71</v>
      </c>
      <c r="F137" s="23"/>
      <c r="G137" s="5" t="s">
        <v>8</v>
      </c>
      <c r="H137" s="6"/>
      <c r="I137" s="39" t="s">
        <v>403</v>
      </c>
    </row>
    <row r="138" spans="1:9" x14ac:dyDescent="0.3">
      <c r="A138" s="38" t="s">
        <v>141</v>
      </c>
      <c r="B138" s="15" t="s">
        <v>160</v>
      </c>
      <c r="C138" s="4">
        <v>46023</v>
      </c>
      <c r="D138" s="21">
        <f>VLOOKUP($B138,'Dental Calculator'!$A:$D,4,FALSE)</f>
        <v>91.47</v>
      </c>
      <c r="E138" s="21">
        <f>VLOOKUP($B138,'Dental Calculator'!$A:$D,3,FALSE)</f>
        <v>100.71</v>
      </c>
      <c r="F138" s="23"/>
      <c r="G138" s="5" t="s">
        <v>8</v>
      </c>
      <c r="H138" s="6"/>
      <c r="I138" s="39" t="s">
        <v>403</v>
      </c>
    </row>
    <row r="139" spans="1:9" x14ac:dyDescent="0.3">
      <c r="A139" s="38" t="s">
        <v>141</v>
      </c>
      <c r="B139" s="15" t="s">
        <v>161</v>
      </c>
      <c r="C139" s="4">
        <v>46023</v>
      </c>
      <c r="D139" s="21">
        <f>VLOOKUP($B139,'Dental Calculator'!$A:$D,4,FALSE)</f>
        <v>60.98</v>
      </c>
      <c r="E139" s="21">
        <f>VLOOKUP($B139,'Dental Calculator'!$A:$D,3,FALSE)</f>
        <v>67.14</v>
      </c>
      <c r="F139" s="23"/>
      <c r="G139" s="5" t="s">
        <v>8</v>
      </c>
      <c r="H139" s="6" t="s">
        <v>7</v>
      </c>
      <c r="I139" s="39" t="s">
        <v>403</v>
      </c>
    </row>
    <row r="140" spans="1:9" x14ac:dyDescent="0.3">
      <c r="A140" s="38" t="s">
        <v>141</v>
      </c>
      <c r="B140" s="15" t="s">
        <v>162</v>
      </c>
      <c r="C140" s="4">
        <v>46023</v>
      </c>
      <c r="D140" s="21">
        <f>VLOOKUP($B140,'Dental Calculator'!$A:$D,4,FALSE)</f>
        <v>91.47</v>
      </c>
      <c r="E140" s="21">
        <f>VLOOKUP($B140,'Dental Calculator'!$A:$D,3,FALSE)</f>
        <v>100.71</v>
      </c>
      <c r="F140" s="23"/>
      <c r="G140" s="5" t="s">
        <v>8</v>
      </c>
      <c r="H140" s="6"/>
      <c r="I140" s="39" t="s">
        <v>403</v>
      </c>
    </row>
    <row r="141" spans="1:9" x14ac:dyDescent="0.3">
      <c r="A141" s="38" t="s">
        <v>141</v>
      </c>
      <c r="B141" s="15" t="s">
        <v>163</v>
      </c>
      <c r="C141" s="4">
        <v>46023</v>
      </c>
      <c r="D141" s="21">
        <f>VLOOKUP($B141,'Dental Calculator'!$A:$D,4,FALSE)</f>
        <v>91.47</v>
      </c>
      <c r="E141" s="21">
        <f>VLOOKUP($B141,'Dental Calculator'!$A:$D,3,FALSE)</f>
        <v>100.71</v>
      </c>
      <c r="F141" s="23"/>
      <c r="G141" s="5" t="s">
        <v>8</v>
      </c>
      <c r="H141" s="6"/>
      <c r="I141" s="39" t="s">
        <v>403</v>
      </c>
    </row>
    <row r="142" spans="1:9" x14ac:dyDescent="0.3">
      <c r="A142" s="38" t="s">
        <v>141</v>
      </c>
      <c r="B142" s="15" t="s">
        <v>164</v>
      </c>
      <c r="C142" s="4">
        <v>46023</v>
      </c>
      <c r="D142" s="21">
        <f>VLOOKUP($B142,'Dental Calculator'!$A:$D,4,FALSE)</f>
        <v>125</v>
      </c>
      <c r="E142" s="21">
        <f>VLOOKUP($B142,'Dental Calculator'!$A:$D,3,FALSE)</f>
        <v>137.63999999999999</v>
      </c>
      <c r="F142" s="23"/>
      <c r="G142" s="5" t="s">
        <v>8</v>
      </c>
      <c r="H142" s="6"/>
      <c r="I142" s="39" t="s">
        <v>403</v>
      </c>
    </row>
    <row r="143" spans="1:9" x14ac:dyDescent="0.3">
      <c r="A143" s="38" t="s">
        <v>141</v>
      </c>
      <c r="B143" s="15" t="s">
        <v>165</v>
      </c>
      <c r="C143" s="4">
        <v>46023</v>
      </c>
      <c r="D143" s="21">
        <f>VLOOKUP($B143,'Dental Calculator'!$A:$D,4,FALSE)</f>
        <v>125</v>
      </c>
      <c r="E143" s="21">
        <f>VLOOKUP($B143,'Dental Calculator'!$A:$D,3,FALSE)</f>
        <v>137.63999999999999</v>
      </c>
      <c r="F143" s="23"/>
      <c r="G143" s="5" t="s">
        <v>8</v>
      </c>
      <c r="H143" s="6"/>
      <c r="I143" s="39" t="s">
        <v>403</v>
      </c>
    </row>
    <row r="144" spans="1:9" x14ac:dyDescent="0.3">
      <c r="A144" s="38" t="s">
        <v>141</v>
      </c>
      <c r="B144" s="15" t="s">
        <v>166</v>
      </c>
      <c r="C144" s="4">
        <v>46023</v>
      </c>
      <c r="D144" s="21">
        <f>VLOOKUP($B144,'Dental Calculator'!$A:$D,4,FALSE)</f>
        <v>112.81</v>
      </c>
      <c r="E144" s="21">
        <f>VLOOKUP($B144,'Dental Calculator'!$A:$D,3,FALSE)</f>
        <v>124.21</v>
      </c>
      <c r="F144" s="23"/>
      <c r="G144" s="5" t="s">
        <v>8</v>
      </c>
      <c r="H144" s="6" t="s">
        <v>7</v>
      </c>
      <c r="I144" s="39" t="s">
        <v>403</v>
      </c>
    </row>
    <row r="145" spans="1:9" x14ac:dyDescent="0.3">
      <c r="A145" s="38" t="s">
        <v>141</v>
      </c>
      <c r="B145" s="15" t="s">
        <v>167</v>
      </c>
      <c r="C145" s="4">
        <v>46023</v>
      </c>
      <c r="D145" s="21">
        <f>VLOOKUP($B145,'Dental Calculator'!$A:$D,4,FALSE)</f>
        <v>91.47</v>
      </c>
      <c r="E145" s="21">
        <f>VLOOKUP($B145,'Dental Calculator'!$A:$D,3,FALSE)</f>
        <v>100.71</v>
      </c>
      <c r="F145" s="23"/>
      <c r="G145" s="5" t="s">
        <v>8</v>
      </c>
      <c r="H145" s="6" t="s">
        <v>7</v>
      </c>
      <c r="I145" s="39" t="s">
        <v>403</v>
      </c>
    </row>
    <row r="146" spans="1:9" x14ac:dyDescent="0.3">
      <c r="A146" s="38" t="s">
        <v>141</v>
      </c>
      <c r="B146" s="15" t="s">
        <v>168</v>
      </c>
      <c r="C146" s="4">
        <v>46023</v>
      </c>
      <c r="D146" s="21">
        <f>VLOOKUP($B146,'Dental Calculator'!$A:$D,4,FALSE)</f>
        <v>91.47</v>
      </c>
      <c r="E146" s="21">
        <f>VLOOKUP($B146,'Dental Calculator'!$A:$D,3,FALSE)</f>
        <v>100.71</v>
      </c>
      <c r="F146" s="23"/>
      <c r="G146" s="5" t="s">
        <v>8</v>
      </c>
      <c r="H146" s="6" t="s">
        <v>7</v>
      </c>
      <c r="I146" s="39" t="s">
        <v>403</v>
      </c>
    </row>
    <row r="147" spans="1:9" x14ac:dyDescent="0.3">
      <c r="A147" s="38" t="s">
        <v>141</v>
      </c>
      <c r="B147" s="15" t="s">
        <v>169</v>
      </c>
      <c r="C147" s="4">
        <v>46023</v>
      </c>
      <c r="D147" s="21">
        <f>VLOOKUP($B147,'Dental Calculator'!$A:$D,4,FALSE)</f>
        <v>152.44</v>
      </c>
      <c r="E147" s="21">
        <f>VLOOKUP($B147,'Dental Calculator'!$A:$D,3,FALSE)</f>
        <v>167.85</v>
      </c>
      <c r="F147" s="23"/>
      <c r="G147" s="5" t="s">
        <v>8</v>
      </c>
      <c r="H147" s="6" t="s">
        <v>7</v>
      </c>
      <c r="I147" s="39" t="s">
        <v>403</v>
      </c>
    </row>
    <row r="148" spans="1:9" x14ac:dyDescent="0.3">
      <c r="A148" s="38" t="s">
        <v>141</v>
      </c>
      <c r="B148" s="15" t="s">
        <v>170</v>
      </c>
      <c r="C148" s="4">
        <v>46023</v>
      </c>
      <c r="D148" s="21">
        <f>VLOOKUP($B148,'Dental Calculator'!$A:$D,4,FALSE)</f>
        <v>454.28</v>
      </c>
      <c r="E148" s="21">
        <f>VLOOKUP($B148,'Dental Calculator'!$A:$D,3,FALSE)</f>
        <v>500.19</v>
      </c>
      <c r="F148" s="23"/>
      <c r="G148" s="5" t="s">
        <v>14</v>
      </c>
      <c r="H148" s="6"/>
      <c r="I148" s="39" t="s">
        <v>403</v>
      </c>
    </row>
    <row r="149" spans="1:9" x14ac:dyDescent="0.3">
      <c r="A149" s="38" t="s">
        <v>141</v>
      </c>
      <c r="B149" s="15" t="s">
        <v>171</v>
      </c>
      <c r="C149" s="4">
        <v>46023</v>
      </c>
      <c r="D149" s="21">
        <f>VLOOKUP($B149,'Dental Calculator'!$A:$D,4,FALSE)</f>
        <v>454.28</v>
      </c>
      <c r="E149" s="21">
        <f>VLOOKUP($B149,'Dental Calculator'!$A:$D,3,FALSE)</f>
        <v>500.19</v>
      </c>
      <c r="F149" s="23"/>
      <c r="G149" s="5" t="s">
        <v>14</v>
      </c>
      <c r="H149" s="6"/>
      <c r="I149" s="39" t="s">
        <v>403</v>
      </c>
    </row>
    <row r="150" spans="1:9" x14ac:dyDescent="0.3">
      <c r="A150" s="38" t="s">
        <v>141</v>
      </c>
      <c r="B150" s="15" t="s">
        <v>172</v>
      </c>
      <c r="C150" s="4">
        <v>46023</v>
      </c>
      <c r="D150" s="21">
        <f>VLOOKUP($B150,'Dental Calculator'!$A:$D,4,FALSE)</f>
        <v>304.89</v>
      </c>
      <c r="E150" s="21">
        <f>VLOOKUP($B150,'Dental Calculator'!$A:$D,3,FALSE)</f>
        <v>335.7</v>
      </c>
      <c r="F150" s="23"/>
      <c r="G150" s="5" t="s">
        <v>14</v>
      </c>
      <c r="H150" s="6"/>
      <c r="I150" s="39" t="s">
        <v>403</v>
      </c>
    </row>
    <row r="151" spans="1:9" x14ac:dyDescent="0.3">
      <c r="A151" s="38" t="s">
        <v>141</v>
      </c>
      <c r="B151" s="15" t="s">
        <v>173</v>
      </c>
      <c r="C151" s="4">
        <v>46023</v>
      </c>
      <c r="D151" s="21">
        <f>VLOOKUP($B151,'Dental Calculator'!$A:$D,4,FALSE)</f>
        <v>304.89</v>
      </c>
      <c r="E151" s="21">
        <f>VLOOKUP($B151,'Dental Calculator'!$A:$D,3,FALSE)</f>
        <v>335.7</v>
      </c>
      <c r="F151" s="23"/>
      <c r="G151" s="5" t="s">
        <v>14</v>
      </c>
      <c r="H151" s="6"/>
      <c r="I151" s="39" t="s">
        <v>403</v>
      </c>
    </row>
    <row r="152" spans="1:9" x14ac:dyDescent="0.3">
      <c r="A152" s="38" t="s">
        <v>141</v>
      </c>
      <c r="B152" s="15" t="s">
        <v>174</v>
      </c>
      <c r="C152" s="4">
        <v>46023</v>
      </c>
      <c r="D152" s="21">
        <f>VLOOKUP($B152,'Dental Calculator'!$A:$D,4,FALSE)</f>
        <v>243.91</v>
      </c>
      <c r="E152" s="21">
        <f>VLOOKUP($B152,'Dental Calculator'!$A:$D,3,FALSE)</f>
        <v>268.56</v>
      </c>
      <c r="F152" s="23"/>
      <c r="G152" s="5" t="s">
        <v>14</v>
      </c>
      <c r="H152" s="6"/>
      <c r="I152" s="39" t="s">
        <v>403</v>
      </c>
    </row>
    <row r="153" spans="1:9" x14ac:dyDescent="0.3">
      <c r="A153" s="38" t="s">
        <v>141</v>
      </c>
      <c r="B153" s="15" t="s">
        <v>175</v>
      </c>
      <c r="C153" s="4">
        <v>46023</v>
      </c>
      <c r="D153" s="21">
        <f>VLOOKUP($B153,'Dental Calculator'!$A:$D,4,FALSE)</f>
        <v>243.91</v>
      </c>
      <c r="E153" s="21">
        <f>VLOOKUP($B153,'Dental Calculator'!$A:$D,3,FALSE)</f>
        <v>268.56</v>
      </c>
      <c r="F153" s="23"/>
      <c r="G153" s="5" t="s">
        <v>14</v>
      </c>
      <c r="H153" s="6"/>
      <c r="I153" s="39" t="s">
        <v>403</v>
      </c>
    </row>
    <row r="154" spans="1:9" x14ac:dyDescent="0.3">
      <c r="A154" s="38" t="s">
        <v>141</v>
      </c>
      <c r="B154" s="15" t="s">
        <v>176</v>
      </c>
      <c r="C154" s="4">
        <v>46023</v>
      </c>
      <c r="D154" s="21">
        <f>VLOOKUP($B154,'Dental Calculator'!$A:$D,4,FALSE)</f>
        <v>243.91</v>
      </c>
      <c r="E154" s="21">
        <f>VLOOKUP($B154,'Dental Calculator'!$A:$D,3,FALSE)</f>
        <v>268.56</v>
      </c>
      <c r="F154" s="23"/>
      <c r="G154" s="5" t="s">
        <v>14</v>
      </c>
      <c r="H154" s="6"/>
      <c r="I154" s="39" t="s">
        <v>403</v>
      </c>
    </row>
    <row r="155" spans="1:9" x14ac:dyDescent="0.3">
      <c r="A155" s="38" t="s">
        <v>141</v>
      </c>
      <c r="B155" s="15" t="s">
        <v>177</v>
      </c>
      <c r="C155" s="4">
        <v>46023</v>
      </c>
      <c r="D155" s="21">
        <f>VLOOKUP($B155,'Dental Calculator'!$A:$D,4,FALSE)</f>
        <v>243.91</v>
      </c>
      <c r="E155" s="21">
        <f>VLOOKUP($B155,'Dental Calculator'!$A:$D,3,FALSE)</f>
        <v>268.56</v>
      </c>
      <c r="F155" s="23"/>
      <c r="G155" s="5" t="s">
        <v>14</v>
      </c>
      <c r="H155" s="6"/>
      <c r="I155" s="39" t="s">
        <v>403</v>
      </c>
    </row>
    <row r="156" spans="1:9" x14ac:dyDescent="0.3">
      <c r="A156" s="38" t="s">
        <v>141</v>
      </c>
      <c r="B156" s="15" t="s">
        <v>178</v>
      </c>
      <c r="C156" s="4">
        <v>46023</v>
      </c>
      <c r="D156" s="21">
        <f>VLOOKUP($B156,'Dental Calculator'!$A:$D,4,FALSE)</f>
        <v>243.91</v>
      </c>
      <c r="E156" s="21">
        <f>VLOOKUP($B156,'Dental Calculator'!$A:$D,3,FALSE)</f>
        <v>268.56</v>
      </c>
      <c r="F156" s="23"/>
      <c r="G156" s="5" t="s">
        <v>14</v>
      </c>
      <c r="H156" s="6"/>
      <c r="I156" s="39" t="s">
        <v>403</v>
      </c>
    </row>
    <row r="157" spans="1:9" x14ac:dyDescent="0.3">
      <c r="A157" s="38" t="s">
        <v>141</v>
      </c>
      <c r="B157" s="15" t="s">
        <v>179</v>
      </c>
      <c r="C157" s="4">
        <v>46023</v>
      </c>
      <c r="D157" s="21">
        <f>VLOOKUP($B157,'Dental Calculator'!$A:$D,4,FALSE)</f>
        <v>243.91</v>
      </c>
      <c r="E157" s="21">
        <f>VLOOKUP($B157,'Dental Calculator'!$A:$D,3,FALSE)</f>
        <v>268.56</v>
      </c>
      <c r="F157" s="23"/>
      <c r="G157" s="5" t="s">
        <v>14</v>
      </c>
      <c r="H157" s="6"/>
      <c r="I157" s="39" t="s">
        <v>403</v>
      </c>
    </row>
    <row r="158" spans="1:9" x14ac:dyDescent="0.3">
      <c r="A158" s="38" t="s">
        <v>141</v>
      </c>
      <c r="B158" s="15" t="s">
        <v>180</v>
      </c>
      <c r="C158" s="4">
        <v>46023</v>
      </c>
      <c r="D158" s="21">
        <f>VLOOKUP($B158,'Dental Calculator'!$A:$D,4,FALSE)</f>
        <v>304.89</v>
      </c>
      <c r="E158" s="21">
        <f>VLOOKUP($B158,'Dental Calculator'!$A:$D,3,FALSE)</f>
        <v>335.7</v>
      </c>
      <c r="F158" s="23"/>
      <c r="G158" s="5" t="s">
        <v>14</v>
      </c>
      <c r="H158" s="6" t="s">
        <v>7</v>
      </c>
      <c r="I158" s="39" t="s">
        <v>403</v>
      </c>
    </row>
    <row r="159" spans="1:9" x14ac:dyDescent="0.3">
      <c r="A159" s="38" t="s">
        <v>141</v>
      </c>
      <c r="B159" s="15" t="s">
        <v>181</v>
      </c>
      <c r="C159" s="4">
        <v>46023</v>
      </c>
      <c r="D159" s="21">
        <f>VLOOKUP($B159,'Dental Calculator'!$A:$D,4,FALSE)</f>
        <v>304.89</v>
      </c>
      <c r="E159" s="21">
        <f>VLOOKUP($B159,'Dental Calculator'!$A:$D,3,FALSE)</f>
        <v>335.7</v>
      </c>
      <c r="F159" s="23"/>
      <c r="G159" s="5" t="s">
        <v>14</v>
      </c>
      <c r="H159" s="6" t="s">
        <v>7</v>
      </c>
      <c r="I159" s="39" t="s">
        <v>403</v>
      </c>
    </row>
    <row r="160" spans="1:9" x14ac:dyDescent="0.3">
      <c r="A160" s="38" t="s">
        <v>141</v>
      </c>
      <c r="B160" s="15" t="s">
        <v>182</v>
      </c>
      <c r="C160" s="4">
        <v>46023</v>
      </c>
      <c r="D160" s="21">
        <f>VLOOKUP($B160,'Dental Calculator'!$A:$D,4,FALSE)</f>
        <v>79.27</v>
      </c>
      <c r="E160" s="21">
        <f>VLOOKUP($B160,'Dental Calculator'!$A:$D,3,FALSE)</f>
        <v>87.28</v>
      </c>
      <c r="F160" s="23"/>
      <c r="G160" s="5" t="s">
        <v>14</v>
      </c>
      <c r="H160" s="6" t="s">
        <v>143</v>
      </c>
      <c r="I160" s="39" t="s">
        <v>403</v>
      </c>
    </row>
    <row r="161" spans="1:9" x14ac:dyDescent="0.3">
      <c r="A161" s="38" t="s">
        <v>141</v>
      </c>
      <c r="B161" s="136" t="s">
        <v>412</v>
      </c>
      <c r="C161" s="4">
        <v>46023</v>
      </c>
      <c r="D161" s="21">
        <f>VLOOKUP($B161,'Dental Calculator'!$A:$D,4,FALSE)</f>
        <v>79.27</v>
      </c>
      <c r="E161" s="21">
        <f>VLOOKUP($B161,'Dental Calculator'!$A:$D,3,FALSE)</f>
        <v>87.28</v>
      </c>
      <c r="F161" s="139"/>
      <c r="G161" s="5" t="s">
        <v>14</v>
      </c>
      <c r="H161" s="141"/>
      <c r="I161" s="39" t="s">
        <v>403</v>
      </c>
    </row>
    <row r="162" spans="1:9" s="9" customFormat="1" ht="14.4" thickBot="1" x14ac:dyDescent="0.35">
      <c r="A162" s="40" t="s">
        <v>141</v>
      </c>
      <c r="B162" s="41" t="s">
        <v>183</v>
      </c>
      <c r="C162" s="42">
        <v>46023</v>
      </c>
      <c r="D162" s="111" t="s">
        <v>35</v>
      </c>
      <c r="E162" s="111" t="s">
        <v>35</v>
      </c>
      <c r="F162" s="43"/>
      <c r="G162" s="63" t="s">
        <v>14</v>
      </c>
      <c r="H162" s="63"/>
      <c r="I162" s="46" t="s">
        <v>403</v>
      </c>
    </row>
    <row r="163" spans="1:9" x14ac:dyDescent="0.3">
      <c r="A163" s="66" t="s">
        <v>184</v>
      </c>
      <c r="B163" s="67" t="s">
        <v>186</v>
      </c>
      <c r="C163" s="68">
        <v>46023</v>
      </c>
      <c r="D163" s="77">
        <f>VLOOKUP($B163,'Dental Calculator'!$A:$D,4,FALSE)</f>
        <v>121.95</v>
      </c>
      <c r="E163" s="70" t="s">
        <v>143</v>
      </c>
      <c r="F163" s="70"/>
      <c r="G163" s="71" t="s">
        <v>14</v>
      </c>
      <c r="H163" s="72"/>
      <c r="I163" s="73" t="s">
        <v>403</v>
      </c>
    </row>
    <row r="164" spans="1:9" x14ac:dyDescent="0.3">
      <c r="A164" s="74" t="s">
        <v>184</v>
      </c>
      <c r="B164" s="75" t="s">
        <v>187</v>
      </c>
      <c r="C164" s="76">
        <v>46023</v>
      </c>
      <c r="D164" s="77">
        <f>VLOOKUP($B164,'Dental Calculator'!$A:$D,4,FALSE)</f>
        <v>182.93</v>
      </c>
      <c r="E164" s="81" t="s">
        <v>143</v>
      </c>
      <c r="F164" s="81"/>
      <c r="G164" s="78" t="s">
        <v>14</v>
      </c>
      <c r="H164" s="79"/>
      <c r="I164" s="80" t="s">
        <v>403</v>
      </c>
    </row>
    <row r="165" spans="1:9" x14ac:dyDescent="0.3">
      <c r="A165" s="74" t="s">
        <v>184</v>
      </c>
      <c r="B165" s="75" t="s">
        <v>188</v>
      </c>
      <c r="C165" s="76">
        <v>46023</v>
      </c>
      <c r="D165" s="77">
        <f>VLOOKUP($B165,'Dental Calculator'!$A:$D,4,FALSE)</f>
        <v>3048.87</v>
      </c>
      <c r="E165" s="81" t="s">
        <v>143</v>
      </c>
      <c r="F165" s="81"/>
      <c r="G165" s="78" t="s">
        <v>14</v>
      </c>
      <c r="H165" s="79"/>
      <c r="I165" s="80" t="s">
        <v>403</v>
      </c>
    </row>
    <row r="166" spans="1:9" x14ac:dyDescent="0.3">
      <c r="A166" s="74" t="s">
        <v>184</v>
      </c>
      <c r="B166" s="75" t="s">
        <v>189</v>
      </c>
      <c r="C166" s="76">
        <v>46023</v>
      </c>
      <c r="D166" s="77">
        <f>VLOOKUP($B166,'Dental Calculator'!$A:$D,4,FALSE)</f>
        <v>3048.87</v>
      </c>
      <c r="E166" s="81" t="s">
        <v>143</v>
      </c>
      <c r="F166" s="81"/>
      <c r="G166" s="78" t="s">
        <v>14</v>
      </c>
      <c r="H166" s="79"/>
      <c r="I166" s="80" t="s">
        <v>403</v>
      </c>
    </row>
    <row r="167" spans="1:9" x14ac:dyDescent="0.3">
      <c r="A167" s="74" t="s">
        <v>184</v>
      </c>
      <c r="B167" s="75" t="s">
        <v>190</v>
      </c>
      <c r="C167" s="76">
        <v>46023</v>
      </c>
      <c r="D167" s="77">
        <f>VLOOKUP($B167,'Dental Calculator'!$A:$D,4,FALSE)</f>
        <v>4115.97</v>
      </c>
      <c r="E167" s="81" t="s">
        <v>143</v>
      </c>
      <c r="F167" s="81"/>
      <c r="G167" s="78" t="s">
        <v>14</v>
      </c>
      <c r="H167" s="79"/>
      <c r="I167" s="80" t="s">
        <v>403</v>
      </c>
    </row>
    <row r="168" spans="1:9" x14ac:dyDescent="0.3">
      <c r="A168" s="74" t="s">
        <v>184</v>
      </c>
      <c r="B168" s="75" t="s">
        <v>191</v>
      </c>
      <c r="C168" s="76">
        <v>46023</v>
      </c>
      <c r="D168" s="77">
        <f>VLOOKUP($B168,'Dental Calculator'!$A:$D,4,FALSE)</f>
        <v>4268.42</v>
      </c>
      <c r="E168" s="81" t="s">
        <v>143</v>
      </c>
      <c r="F168" s="81"/>
      <c r="G168" s="78" t="s">
        <v>14</v>
      </c>
      <c r="H168" s="79"/>
      <c r="I168" s="80" t="s">
        <v>403</v>
      </c>
    </row>
    <row r="169" spans="1:9" x14ac:dyDescent="0.3">
      <c r="A169" s="74" t="s">
        <v>184</v>
      </c>
      <c r="B169" s="75" t="s">
        <v>192</v>
      </c>
      <c r="C169" s="76">
        <v>46023</v>
      </c>
      <c r="D169" s="77">
        <f>VLOOKUP($B169,'Dental Calculator'!$A:$D,4,FALSE)</f>
        <v>2439.1</v>
      </c>
      <c r="E169" s="81" t="s">
        <v>143</v>
      </c>
      <c r="F169" s="81"/>
      <c r="G169" s="78" t="s">
        <v>14</v>
      </c>
      <c r="H169" s="79"/>
      <c r="I169" s="80" t="s">
        <v>403</v>
      </c>
    </row>
    <row r="170" spans="1:9" x14ac:dyDescent="0.3">
      <c r="A170" s="74" t="s">
        <v>184</v>
      </c>
      <c r="B170" s="75" t="s">
        <v>193</v>
      </c>
      <c r="C170" s="76">
        <v>46023</v>
      </c>
      <c r="D170" s="77">
        <f>VLOOKUP($B170,'Dental Calculator'!$A:$D,4,FALSE)</f>
        <v>1981.77</v>
      </c>
      <c r="E170" s="81" t="s">
        <v>143</v>
      </c>
      <c r="F170" s="81"/>
      <c r="G170" s="78" t="s">
        <v>14</v>
      </c>
      <c r="H170" s="79"/>
      <c r="I170" s="80" t="s">
        <v>403</v>
      </c>
    </row>
    <row r="171" spans="1:9" x14ac:dyDescent="0.3">
      <c r="A171" s="74" t="s">
        <v>184</v>
      </c>
      <c r="B171" s="75" t="s">
        <v>194</v>
      </c>
      <c r="C171" s="76">
        <v>46023</v>
      </c>
      <c r="D171" s="77">
        <f>VLOOKUP($B171,'Dental Calculator'!$A:$D,4,FALSE)</f>
        <v>2439.1</v>
      </c>
      <c r="E171" s="81" t="s">
        <v>143</v>
      </c>
      <c r="F171" s="81"/>
      <c r="G171" s="78" t="s">
        <v>14</v>
      </c>
      <c r="H171" s="79"/>
      <c r="I171" s="80" t="s">
        <v>403</v>
      </c>
    </row>
    <row r="172" spans="1:9" x14ac:dyDescent="0.3">
      <c r="A172" s="74" t="s">
        <v>184</v>
      </c>
      <c r="B172" s="75" t="s">
        <v>195</v>
      </c>
      <c r="C172" s="76">
        <v>46023</v>
      </c>
      <c r="D172" s="77">
        <f>VLOOKUP($B172,'Dental Calculator'!$A:$D,4,FALSE)</f>
        <v>975.64</v>
      </c>
      <c r="E172" s="81" t="s">
        <v>143</v>
      </c>
      <c r="F172" s="81"/>
      <c r="G172" s="78" t="s">
        <v>14</v>
      </c>
      <c r="H172" s="79"/>
      <c r="I172" s="80" t="s">
        <v>403</v>
      </c>
    </row>
    <row r="173" spans="1:9" x14ac:dyDescent="0.3">
      <c r="A173" s="74" t="s">
        <v>184</v>
      </c>
      <c r="B173" s="75" t="s">
        <v>196</v>
      </c>
      <c r="C173" s="76">
        <v>46023</v>
      </c>
      <c r="D173" s="77">
        <f>VLOOKUP($B173,'Dental Calculator'!$A:$D,4,FALSE)</f>
        <v>2286.65</v>
      </c>
      <c r="E173" s="81" t="s">
        <v>143</v>
      </c>
      <c r="F173" s="81"/>
      <c r="G173" s="78" t="s">
        <v>14</v>
      </c>
      <c r="H173" s="79"/>
      <c r="I173" s="80" t="s">
        <v>403</v>
      </c>
    </row>
    <row r="174" spans="1:9" x14ac:dyDescent="0.3">
      <c r="A174" s="74" t="s">
        <v>184</v>
      </c>
      <c r="B174" s="75" t="s">
        <v>197</v>
      </c>
      <c r="C174" s="76">
        <v>46023</v>
      </c>
      <c r="D174" s="77">
        <f>VLOOKUP($B174,'Dental Calculator'!$A:$D,4,FALSE)</f>
        <v>457.33</v>
      </c>
      <c r="E174" s="81" t="s">
        <v>143</v>
      </c>
      <c r="F174" s="81"/>
      <c r="G174" s="78" t="s">
        <v>14</v>
      </c>
      <c r="H174" s="79"/>
      <c r="I174" s="80" t="s">
        <v>403</v>
      </c>
    </row>
    <row r="175" spans="1:9" x14ac:dyDescent="0.3">
      <c r="A175" s="74" t="s">
        <v>184</v>
      </c>
      <c r="B175" s="75" t="s">
        <v>198</v>
      </c>
      <c r="C175" s="76">
        <v>46023</v>
      </c>
      <c r="D175" s="77">
        <f>VLOOKUP($B175,'Dental Calculator'!$A:$D,4,FALSE)</f>
        <v>2286.65</v>
      </c>
      <c r="E175" s="81" t="s">
        <v>143</v>
      </c>
      <c r="F175" s="81"/>
      <c r="G175" s="78" t="s">
        <v>14</v>
      </c>
      <c r="H175" s="79"/>
      <c r="I175" s="80" t="s">
        <v>403</v>
      </c>
    </row>
    <row r="176" spans="1:9" x14ac:dyDescent="0.3">
      <c r="A176" s="74" t="s">
        <v>184</v>
      </c>
      <c r="B176" s="75" t="s">
        <v>199</v>
      </c>
      <c r="C176" s="76">
        <v>46023</v>
      </c>
      <c r="D176" s="77">
        <f>VLOOKUP($B176,'Dental Calculator'!$A:$D,4,FALSE)</f>
        <v>2286.65</v>
      </c>
      <c r="E176" s="81" t="s">
        <v>143</v>
      </c>
      <c r="F176" s="81"/>
      <c r="G176" s="78" t="s">
        <v>14</v>
      </c>
      <c r="H176" s="79"/>
      <c r="I176" s="80" t="s">
        <v>403</v>
      </c>
    </row>
    <row r="177" spans="1:9" x14ac:dyDescent="0.3">
      <c r="A177" s="74" t="s">
        <v>184</v>
      </c>
      <c r="B177" s="75" t="s">
        <v>200</v>
      </c>
      <c r="C177" s="76">
        <v>46023</v>
      </c>
      <c r="D177" s="77">
        <f>VLOOKUP($B177,'Dental Calculator'!$A:$D,4,FALSE)</f>
        <v>838.44</v>
      </c>
      <c r="E177" s="81" t="s">
        <v>143</v>
      </c>
      <c r="F177" s="81"/>
      <c r="G177" s="78" t="s">
        <v>14</v>
      </c>
      <c r="H177" s="79"/>
      <c r="I177" s="80" t="s">
        <v>403</v>
      </c>
    </row>
    <row r="178" spans="1:9" x14ac:dyDescent="0.3">
      <c r="A178" s="74" t="s">
        <v>184</v>
      </c>
      <c r="B178" s="75" t="s">
        <v>201</v>
      </c>
      <c r="C178" s="76">
        <v>46023</v>
      </c>
      <c r="D178" s="77">
        <f>VLOOKUP($B178,'Dental Calculator'!$A:$D,4,FALSE)</f>
        <v>277.45</v>
      </c>
      <c r="E178" s="81" t="s">
        <v>143</v>
      </c>
      <c r="F178" s="81"/>
      <c r="G178" s="78" t="s">
        <v>14</v>
      </c>
      <c r="H178" s="79"/>
      <c r="I178" s="80" t="s">
        <v>403</v>
      </c>
    </row>
    <row r="179" spans="1:9" x14ac:dyDescent="0.3">
      <c r="A179" s="74" t="s">
        <v>184</v>
      </c>
      <c r="B179" s="75" t="s">
        <v>202</v>
      </c>
      <c r="C179" s="76">
        <v>46023</v>
      </c>
      <c r="D179" s="77">
        <f>VLOOKUP($B179,'Dental Calculator'!$A:$D,4,FALSE)</f>
        <v>914.66</v>
      </c>
      <c r="E179" s="81" t="s">
        <v>143</v>
      </c>
      <c r="F179" s="81"/>
      <c r="G179" s="78" t="s">
        <v>14</v>
      </c>
      <c r="H179" s="79"/>
      <c r="I179" s="80" t="s">
        <v>403</v>
      </c>
    </row>
    <row r="180" spans="1:9" x14ac:dyDescent="0.3">
      <c r="A180" s="74" t="s">
        <v>184</v>
      </c>
      <c r="B180" s="75" t="s">
        <v>203</v>
      </c>
      <c r="C180" s="76">
        <v>46023</v>
      </c>
      <c r="D180" s="77">
        <f>VLOOKUP($B180,'Dental Calculator'!$A:$D,4,FALSE)</f>
        <v>914.66</v>
      </c>
      <c r="E180" s="81" t="s">
        <v>143</v>
      </c>
      <c r="F180" s="81"/>
      <c r="G180" s="78" t="s">
        <v>14</v>
      </c>
      <c r="H180" s="79"/>
      <c r="I180" s="80" t="s">
        <v>403</v>
      </c>
    </row>
    <row r="181" spans="1:9" x14ac:dyDescent="0.3">
      <c r="A181" s="74" t="s">
        <v>184</v>
      </c>
      <c r="B181" s="75" t="s">
        <v>204</v>
      </c>
      <c r="C181" s="76">
        <v>46023</v>
      </c>
      <c r="D181" s="77">
        <f>VLOOKUP($B181,'Dental Calculator'!$A:$D,4,FALSE)</f>
        <v>914.66</v>
      </c>
      <c r="E181" s="81" t="s">
        <v>143</v>
      </c>
      <c r="F181" s="81"/>
      <c r="G181" s="78" t="s">
        <v>14</v>
      </c>
      <c r="H181" s="79"/>
      <c r="I181" s="80" t="s">
        <v>403</v>
      </c>
    </row>
    <row r="182" spans="1:9" x14ac:dyDescent="0.3">
      <c r="A182" s="74" t="s">
        <v>184</v>
      </c>
      <c r="B182" s="75" t="s">
        <v>205</v>
      </c>
      <c r="C182" s="76">
        <v>46023</v>
      </c>
      <c r="D182" s="77">
        <f>VLOOKUP($B182,'Dental Calculator'!$A:$D,4,FALSE)</f>
        <v>1981.77</v>
      </c>
      <c r="E182" s="81" t="s">
        <v>143</v>
      </c>
      <c r="F182" s="81"/>
      <c r="G182" s="78" t="s">
        <v>14</v>
      </c>
      <c r="H182" s="79"/>
      <c r="I182" s="80" t="s">
        <v>403</v>
      </c>
    </row>
    <row r="183" spans="1:9" x14ac:dyDescent="0.3">
      <c r="A183" s="74" t="s">
        <v>184</v>
      </c>
      <c r="B183" s="75" t="s">
        <v>206</v>
      </c>
      <c r="C183" s="76">
        <v>46023</v>
      </c>
      <c r="D183" s="77">
        <f>VLOOKUP($B183,'Dental Calculator'!$A:$D,4,FALSE)</f>
        <v>1158.57</v>
      </c>
      <c r="E183" s="81" t="s">
        <v>143</v>
      </c>
      <c r="F183" s="81"/>
      <c r="G183" s="78" t="s">
        <v>14</v>
      </c>
      <c r="H183" s="79"/>
      <c r="I183" s="80" t="s">
        <v>403</v>
      </c>
    </row>
    <row r="184" spans="1:9" x14ac:dyDescent="0.3">
      <c r="A184" s="74" t="s">
        <v>184</v>
      </c>
      <c r="B184" s="75" t="s">
        <v>207</v>
      </c>
      <c r="C184" s="76">
        <v>46023</v>
      </c>
      <c r="D184" s="77">
        <f>VLOOKUP($B184,'Dental Calculator'!$A:$D,4,FALSE)</f>
        <v>365.86</v>
      </c>
      <c r="E184" s="81" t="s">
        <v>143</v>
      </c>
      <c r="F184" s="81"/>
      <c r="G184" s="78" t="s">
        <v>14</v>
      </c>
      <c r="H184" s="79"/>
      <c r="I184" s="80" t="s">
        <v>403</v>
      </c>
    </row>
    <row r="185" spans="1:9" x14ac:dyDescent="0.3">
      <c r="A185" s="74" t="s">
        <v>184</v>
      </c>
      <c r="B185" s="75" t="s">
        <v>208</v>
      </c>
      <c r="C185" s="76">
        <v>46023</v>
      </c>
      <c r="D185" s="77">
        <f>VLOOKUP($B185,'Dental Calculator'!$A:$D,4,FALSE)</f>
        <v>164.64</v>
      </c>
      <c r="E185" s="81" t="s">
        <v>143</v>
      </c>
      <c r="F185" s="81"/>
      <c r="G185" s="78" t="s">
        <v>14</v>
      </c>
      <c r="H185" s="79"/>
      <c r="I185" s="80" t="s">
        <v>403</v>
      </c>
    </row>
    <row r="186" spans="1:9" x14ac:dyDescent="0.3">
      <c r="A186" s="74" t="s">
        <v>184</v>
      </c>
      <c r="B186" s="75" t="s">
        <v>209</v>
      </c>
      <c r="C186" s="76">
        <v>46023</v>
      </c>
      <c r="D186" s="77">
        <f>VLOOKUP($B186,'Dental Calculator'!$A:$D,4,FALSE)</f>
        <v>378.06</v>
      </c>
      <c r="E186" s="81" t="s">
        <v>143</v>
      </c>
      <c r="F186" s="81"/>
      <c r="G186" s="78" t="s">
        <v>14</v>
      </c>
      <c r="H186" s="79"/>
      <c r="I186" s="80" t="s">
        <v>403</v>
      </c>
    </row>
    <row r="187" spans="1:9" x14ac:dyDescent="0.3">
      <c r="A187" s="74" t="s">
        <v>184</v>
      </c>
      <c r="B187" s="75" t="s">
        <v>210</v>
      </c>
      <c r="C187" s="76">
        <v>46023</v>
      </c>
      <c r="D187" s="77">
        <f>VLOOKUP($B187,'Dental Calculator'!$A:$D,4,FALSE)</f>
        <v>378.06</v>
      </c>
      <c r="E187" s="81" t="s">
        <v>143</v>
      </c>
      <c r="F187" s="81"/>
      <c r="G187" s="78" t="s">
        <v>14</v>
      </c>
      <c r="H187" s="79"/>
      <c r="I187" s="80" t="s">
        <v>403</v>
      </c>
    </row>
    <row r="188" spans="1:9" x14ac:dyDescent="0.3">
      <c r="A188" s="74" t="s">
        <v>184</v>
      </c>
      <c r="B188" s="75" t="s">
        <v>211</v>
      </c>
      <c r="C188" s="76">
        <v>46023</v>
      </c>
      <c r="D188" s="77">
        <f>VLOOKUP($B188,'Dental Calculator'!$A:$D,4,FALSE)</f>
        <v>853.68</v>
      </c>
      <c r="E188" s="81" t="s">
        <v>143</v>
      </c>
      <c r="F188" s="81"/>
      <c r="G188" s="78" t="s">
        <v>14</v>
      </c>
      <c r="H188" s="79"/>
      <c r="I188" s="80" t="s">
        <v>403</v>
      </c>
    </row>
    <row r="189" spans="1:9" x14ac:dyDescent="0.3">
      <c r="A189" s="74" t="s">
        <v>184</v>
      </c>
      <c r="B189" s="75" t="s">
        <v>212</v>
      </c>
      <c r="C189" s="76">
        <v>46023</v>
      </c>
      <c r="D189" s="77">
        <f>VLOOKUP($B189,'Dental Calculator'!$A:$D,4,FALSE)</f>
        <v>91.47</v>
      </c>
      <c r="E189" s="81" t="s">
        <v>143</v>
      </c>
      <c r="F189" s="81"/>
      <c r="G189" s="78" t="s">
        <v>14</v>
      </c>
      <c r="H189" s="79"/>
      <c r="I189" s="80" t="s">
        <v>403</v>
      </c>
    </row>
    <row r="190" spans="1:9" ht="14.4" thickBot="1" x14ac:dyDescent="0.35">
      <c r="A190" s="82" t="s">
        <v>184</v>
      </c>
      <c r="B190" s="83" t="s">
        <v>354</v>
      </c>
      <c r="C190" s="84">
        <v>46023</v>
      </c>
      <c r="D190" s="113" t="s">
        <v>35</v>
      </c>
      <c r="E190" s="86"/>
      <c r="F190" s="86"/>
      <c r="G190" s="87" t="s">
        <v>14</v>
      </c>
      <c r="H190" s="88"/>
      <c r="I190" s="89" t="s">
        <v>403</v>
      </c>
    </row>
    <row r="191" spans="1:9" ht="14.4" thickBot="1" x14ac:dyDescent="0.35">
      <c r="A191" s="150" t="s">
        <v>420</v>
      </c>
      <c r="B191" s="151" t="s">
        <v>417</v>
      </c>
      <c r="C191" s="152">
        <v>46023</v>
      </c>
      <c r="D191" s="153">
        <f>VLOOKUP($B191,'Dental Calculator'!$A:$D,4,FALSE)</f>
        <v>106.71</v>
      </c>
      <c r="E191" s="154">
        <f>VLOOKUP($B191,'Dental Calculator'!$A:$D,3,FALSE)</f>
        <v>117.5</v>
      </c>
      <c r="F191" s="154"/>
      <c r="G191" s="155" t="s">
        <v>14</v>
      </c>
      <c r="H191" s="156" t="s">
        <v>7</v>
      </c>
      <c r="I191" s="157" t="s">
        <v>403</v>
      </c>
    </row>
    <row r="192" spans="1:9" x14ac:dyDescent="0.3">
      <c r="A192" s="90" t="s">
        <v>377</v>
      </c>
      <c r="B192" s="67" t="s">
        <v>213</v>
      </c>
      <c r="C192" s="68">
        <v>46023</v>
      </c>
      <c r="D192" s="69">
        <f>VLOOKUP($B192,'Dental Calculator'!$A:$D,4,FALSE)</f>
        <v>426.84</v>
      </c>
      <c r="E192" s="70" t="s">
        <v>143</v>
      </c>
      <c r="F192" s="70"/>
      <c r="G192" s="71" t="s">
        <v>14</v>
      </c>
      <c r="H192" s="72" t="s">
        <v>7</v>
      </c>
      <c r="I192" s="73" t="s">
        <v>403</v>
      </c>
    </row>
    <row r="193" spans="1:9" x14ac:dyDescent="0.3">
      <c r="A193" s="91" t="s">
        <v>377</v>
      </c>
      <c r="B193" s="75" t="s">
        <v>214</v>
      </c>
      <c r="C193" s="76">
        <v>46023</v>
      </c>
      <c r="D193" s="77">
        <f>VLOOKUP($B193,'Dental Calculator'!$A:$D,4,FALSE)</f>
        <v>548.79999999999995</v>
      </c>
      <c r="E193" s="81" t="s">
        <v>143</v>
      </c>
      <c r="F193" s="81"/>
      <c r="G193" s="78" t="s">
        <v>14</v>
      </c>
      <c r="H193" s="79" t="s">
        <v>7</v>
      </c>
      <c r="I193" s="80" t="s">
        <v>403</v>
      </c>
    </row>
    <row r="194" spans="1:9" x14ac:dyDescent="0.3">
      <c r="A194" s="91" t="s">
        <v>377</v>
      </c>
      <c r="B194" s="75" t="s">
        <v>215</v>
      </c>
      <c r="C194" s="76">
        <v>46023</v>
      </c>
      <c r="D194" s="77">
        <f>VLOOKUP($B194,'Dental Calculator'!$A:$D,4,FALSE)</f>
        <v>426.84</v>
      </c>
      <c r="E194" s="81" t="s">
        <v>143</v>
      </c>
      <c r="F194" s="81"/>
      <c r="G194" s="78" t="s">
        <v>14</v>
      </c>
      <c r="H194" s="79" t="s">
        <v>7</v>
      </c>
      <c r="I194" s="80" t="s">
        <v>403</v>
      </c>
    </row>
    <row r="195" spans="1:9" x14ac:dyDescent="0.3">
      <c r="A195" s="91" t="s">
        <v>377</v>
      </c>
      <c r="B195" s="75" t="s">
        <v>216</v>
      </c>
      <c r="C195" s="76">
        <v>46023</v>
      </c>
      <c r="D195" s="77">
        <f>VLOOKUP($B195,'Dental Calculator'!$A:$D,4,FALSE)</f>
        <v>289.64</v>
      </c>
      <c r="E195" s="81" t="s">
        <v>143</v>
      </c>
      <c r="F195" s="81"/>
      <c r="G195" s="78" t="s">
        <v>14</v>
      </c>
      <c r="H195" s="79" t="s">
        <v>7</v>
      </c>
      <c r="I195" s="80" t="s">
        <v>403</v>
      </c>
    </row>
    <row r="196" spans="1:9" x14ac:dyDescent="0.3">
      <c r="A196" s="91" t="s">
        <v>377</v>
      </c>
      <c r="B196" s="75" t="s">
        <v>217</v>
      </c>
      <c r="C196" s="76">
        <v>46023</v>
      </c>
      <c r="D196" s="77">
        <f>VLOOKUP($B196,'Dental Calculator'!$A:$D,4,FALSE)</f>
        <v>457.33</v>
      </c>
      <c r="E196" s="81" t="s">
        <v>143</v>
      </c>
      <c r="F196" s="81"/>
      <c r="G196" s="78" t="s">
        <v>14</v>
      </c>
      <c r="H196" s="79" t="s">
        <v>7</v>
      </c>
      <c r="I196" s="80" t="s">
        <v>403</v>
      </c>
    </row>
    <row r="197" spans="1:9" x14ac:dyDescent="0.3">
      <c r="A197" s="91" t="s">
        <v>377</v>
      </c>
      <c r="B197" s="75" t="s">
        <v>218</v>
      </c>
      <c r="C197" s="76">
        <v>46023</v>
      </c>
      <c r="D197" s="77">
        <f>VLOOKUP($B197,'Dental Calculator'!$A:$D,4,FALSE)</f>
        <v>487.82</v>
      </c>
      <c r="E197" s="81" t="s">
        <v>143</v>
      </c>
      <c r="F197" s="81"/>
      <c r="G197" s="78" t="s">
        <v>14</v>
      </c>
      <c r="H197" s="79" t="s">
        <v>7</v>
      </c>
      <c r="I197" s="80" t="s">
        <v>403</v>
      </c>
    </row>
    <row r="198" spans="1:9" x14ac:dyDescent="0.3">
      <c r="A198" s="91" t="s">
        <v>377</v>
      </c>
      <c r="B198" s="75" t="s">
        <v>219</v>
      </c>
      <c r="C198" s="76">
        <v>46023</v>
      </c>
      <c r="D198" s="77">
        <f>VLOOKUP($B198,'Dental Calculator'!$A:$D,4,FALSE)</f>
        <v>426.84</v>
      </c>
      <c r="E198" s="81" t="s">
        <v>143</v>
      </c>
      <c r="F198" s="81"/>
      <c r="G198" s="78" t="s">
        <v>14</v>
      </c>
      <c r="H198" s="79" t="s">
        <v>7</v>
      </c>
      <c r="I198" s="80" t="s">
        <v>403</v>
      </c>
    </row>
    <row r="199" spans="1:9" x14ac:dyDescent="0.3">
      <c r="A199" s="91" t="s">
        <v>377</v>
      </c>
      <c r="B199" s="75" t="s">
        <v>220</v>
      </c>
      <c r="C199" s="76">
        <v>46023</v>
      </c>
      <c r="D199" s="77">
        <f>VLOOKUP($B199,'Dental Calculator'!$A:$D,4,FALSE)</f>
        <v>60.98</v>
      </c>
      <c r="E199" s="81" t="s">
        <v>143</v>
      </c>
      <c r="F199" s="81"/>
      <c r="G199" s="78" t="s">
        <v>14</v>
      </c>
      <c r="H199" s="79" t="s">
        <v>7</v>
      </c>
      <c r="I199" s="80" t="s">
        <v>403</v>
      </c>
    </row>
    <row r="200" spans="1:9" ht="14.4" thickBot="1" x14ac:dyDescent="0.35">
      <c r="A200" s="92" t="s">
        <v>377</v>
      </c>
      <c r="B200" s="83" t="s">
        <v>221</v>
      </c>
      <c r="C200" s="84">
        <v>46023</v>
      </c>
      <c r="D200" s="85">
        <f>VLOOKUP($B200,'Dental Calculator'!$A:$D,4,FALSE)</f>
        <v>158.54</v>
      </c>
      <c r="E200" s="86" t="s">
        <v>143</v>
      </c>
      <c r="F200" s="86"/>
      <c r="G200" s="87" t="s">
        <v>14</v>
      </c>
      <c r="H200" s="88" t="s">
        <v>7</v>
      </c>
      <c r="I200" s="89" t="s">
        <v>403</v>
      </c>
    </row>
    <row r="201" spans="1:9" x14ac:dyDescent="0.3">
      <c r="A201" s="60" t="s">
        <v>378</v>
      </c>
      <c r="B201" s="32" t="s">
        <v>222</v>
      </c>
      <c r="C201" s="33">
        <v>46023</v>
      </c>
      <c r="D201" s="34">
        <f>VLOOKUP($B201,'Dental Calculator'!$A:$D,4,FALSE)</f>
        <v>60.98</v>
      </c>
      <c r="E201" s="34">
        <f>VLOOKUP($B201,'Dental Calculator'!$A:$D,3,FALSE)</f>
        <v>67.14</v>
      </c>
      <c r="F201" s="47"/>
      <c r="G201" s="35" t="s">
        <v>8</v>
      </c>
      <c r="H201" s="36" t="s">
        <v>7</v>
      </c>
      <c r="I201" s="37" t="s">
        <v>403</v>
      </c>
    </row>
    <row r="202" spans="1:9" x14ac:dyDescent="0.3">
      <c r="A202" s="61" t="s">
        <v>378</v>
      </c>
      <c r="B202" s="15" t="s">
        <v>223</v>
      </c>
      <c r="C202" s="4">
        <v>46023</v>
      </c>
      <c r="D202" s="21">
        <f>VLOOKUP($B202,'Dental Calculator'!$A:$D,4,FALSE)</f>
        <v>67.08</v>
      </c>
      <c r="E202" s="21">
        <f>VLOOKUP($B202,'Dental Calculator'!$A:$D,3,FALSE)</f>
        <v>73.849999999999994</v>
      </c>
      <c r="F202" s="21" t="s">
        <v>408</v>
      </c>
      <c r="G202" s="5" t="s">
        <v>8</v>
      </c>
      <c r="H202" s="6" t="s">
        <v>7</v>
      </c>
      <c r="I202" s="39" t="s">
        <v>403</v>
      </c>
    </row>
    <row r="203" spans="1:9" x14ac:dyDescent="0.3">
      <c r="A203" s="61" t="s">
        <v>378</v>
      </c>
      <c r="B203" s="15" t="s">
        <v>224</v>
      </c>
      <c r="C203" s="4">
        <v>46023</v>
      </c>
      <c r="D203" s="21">
        <f>VLOOKUP($B203,'Dental Calculator'!$A:$D,4,FALSE)</f>
        <v>121.95</v>
      </c>
      <c r="E203" s="21">
        <f>VLOOKUP($B203,'Dental Calculator'!$A:$D,3,FALSE)</f>
        <v>134.28</v>
      </c>
      <c r="F203" s="21" t="s">
        <v>408</v>
      </c>
      <c r="G203" s="5" t="s">
        <v>8</v>
      </c>
      <c r="H203" s="6" t="s">
        <v>7</v>
      </c>
      <c r="I203" s="39" t="s">
        <v>403</v>
      </c>
    </row>
    <row r="204" spans="1:9" x14ac:dyDescent="0.3">
      <c r="A204" s="61" t="s">
        <v>378</v>
      </c>
      <c r="B204" s="15" t="s">
        <v>225</v>
      </c>
      <c r="C204" s="4">
        <v>46023</v>
      </c>
      <c r="D204" s="21">
        <f>VLOOKUP($B204,'Dental Calculator'!$A:$D,4,FALSE)</f>
        <v>140.25</v>
      </c>
      <c r="E204" s="21">
        <f>VLOOKUP($B204,'Dental Calculator'!$A:$D,3,FALSE)</f>
        <v>154.41999999999999</v>
      </c>
      <c r="F204" s="23"/>
      <c r="G204" s="5" t="s">
        <v>8</v>
      </c>
      <c r="H204" s="6" t="s">
        <v>7</v>
      </c>
      <c r="I204" s="39" t="s">
        <v>403</v>
      </c>
    </row>
    <row r="205" spans="1:9" x14ac:dyDescent="0.3">
      <c r="A205" s="61" t="s">
        <v>378</v>
      </c>
      <c r="B205" s="15" t="s">
        <v>226</v>
      </c>
      <c r="C205" s="4">
        <v>46023</v>
      </c>
      <c r="D205" s="21">
        <f>VLOOKUP($B205,'Dental Calculator'!$A:$D,4,FALSE)</f>
        <v>182.93</v>
      </c>
      <c r="E205" s="21">
        <f>VLOOKUP($B205,'Dental Calculator'!$A:$D,3,FALSE)</f>
        <v>201.42</v>
      </c>
      <c r="F205" s="23"/>
      <c r="G205" s="5" t="s">
        <v>8</v>
      </c>
      <c r="H205" s="6" t="s">
        <v>7</v>
      </c>
      <c r="I205" s="39" t="s">
        <v>403</v>
      </c>
    </row>
    <row r="206" spans="1:9" x14ac:dyDescent="0.3">
      <c r="A206" s="61" t="s">
        <v>378</v>
      </c>
      <c r="B206" s="15" t="s">
        <v>227</v>
      </c>
      <c r="C206" s="4">
        <v>46023</v>
      </c>
      <c r="D206" s="21">
        <f>VLOOKUP($B206,'Dental Calculator'!$A:$D,4,FALSE)</f>
        <v>219.52</v>
      </c>
      <c r="E206" s="21">
        <f>VLOOKUP($B206,'Dental Calculator'!$A:$D,3,FALSE)</f>
        <v>241.7</v>
      </c>
      <c r="F206" s="23"/>
      <c r="G206" s="5" t="s">
        <v>8</v>
      </c>
      <c r="H206" s="6" t="s">
        <v>7</v>
      </c>
      <c r="I206" s="39" t="s">
        <v>403</v>
      </c>
    </row>
    <row r="207" spans="1:9" x14ac:dyDescent="0.3">
      <c r="A207" s="61" t="s">
        <v>378</v>
      </c>
      <c r="B207" s="15" t="s">
        <v>228</v>
      </c>
      <c r="C207" s="4">
        <v>46023</v>
      </c>
      <c r="D207" s="21">
        <f>VLOOKUP($B207,'Dental Calculator'!$A:$D,4,FALSE)</f>
        <v>304.89</v>
      </c>
      <c r="E207" s="21">
        <f>VLOOKUP($B207,'Dental Calculator'!$A:$D,3,FALSE)</f>
        <v>335.7</v>
      </c>
      <c r="F207" s="23"/>
      <c r="G207" s="5" t="s">
        <v>14</v>
      </c>
      <c r="H207" s="6" t="s">
        <v>7</v>
      </c>
      <c r="I207" s="39" t="s">
        <v>403</v>
      </c>
    </row>
    <row r="208" spans="1:9" x14ac:dyDescent="0.3">
      <c r="A208" s="61" t="s">
        <v>378</v>
      </c>
      <c r="B208" s="15" t="s">
        <v>229</v>
      </c>
      <c r="C208" s="4">
        <v>46023</v>
      </c>
      <c r="D208" s="21">
        <f>VLOOKUP($B208,'Dental Calculator'!$A:$D,4,FALSE)</f>
        <v>121.95</v>
      </c>
      <c r="E208" s="21">
        <f>VLOOKUP($B208,'Dental Calculator'!$A:$D,3,FALSE)</f>
        <v>134.28</v>
      </c>
      <c r="F208" s="23"/>
      <c r="G208" s="5" t="s">
        <v>8</v>
      </c>
      <c r="H208" s="6" t="s">
        <v>7</v>
      </c>
      <c r="I208" s="39" t="s">
        <v>403</v>
      </c>
    </row>
    <row r="209" spans="1:9" x14ac:dyDescent="0.3">
      <c r="A209" s="61" t="s">
        <v>378</v>
      </c>
      <c r="B209" s="15" t="s">
        <v>230</v>
      </c>
      <c r="C209" s="4">
        <v>46023</v>
      </c>
      <c r="D209" s="21">
        <f>VLOOKUP($B209,'Dental Calculator'!$A:$D,4,FALSE)</f>
        <v>320.13</v>
      </c>
      <c r="E209" s="21">
        <f>VLOOKUP($B209,'Dental Calculator'!$A:$D,3,FALSE)</f>
        <v>352.49</v>
      </c>
      <c r="F209" s="23"/>
      <c r="G209" s="5" t="s">
        <v>8</v>
      </c>
      <c r="H209" s="6" t="s">
        <v>7</v>
      </c>
      <c r="I209" s="39" t="s">
        <v>403</v>
      </c>
    </row>
    <row r="210" spans="1:9" x14ac:dyDescent="0.3">
      <c r="A210" s="61" t="s">
        <v>378</v>
      </c>
      <c r="B210" s="15" t="s">
        <v>231</v>
      </c>
      <c r="C210" s="4">
        <v>46023</v>
      </c>
      <c r="D210" s="21">
        <f>VLOOKUP($B210,'Dental Calculator'!$A:$D,4,FALSE)</f>
        <v>219.52</v>
      </c>
      <c r="E210" s="23" t="s">
        <v>143</v>
      </c>
      <c r="F210" s="23"/>
      <c r="G210" s="5" t="s">
        <v>8</v>
      </c>
      <c r="H210" s="6" t="s">
        <v>7</v>
      </c>
      <c r="I210" s="39" t="s">
        <v>403</v>
      </c>
    </row>
    <row r="211" spans="1:9" x14ac:dyDescent="0.3">
      <c r="A211" s="61" t="s">
        <v>378</v>
      </c>
      <c r="B211" s="15" t="s">
        <v>232</v>
      </c>
      <c r="C211" s="4">
        <v>46023</v>
      </c>
      <c r="D211" s="21">
        <f>VLOOKUP($B211,'Dental Calculator'!$A:$D,4,FALSE)</f>
        <v>182.93</v>
      </c>
      <c r="E211" s="23" t="s">
        <v>143</v>
      </c>
      <c r="F211" s="23"/>
      <c r="G211" s="5" t="s">
        <v>14</v>
      </c>
      <c r="H211" s="6" t="s">
        <v>7</v>
      </c>
      <c r="I211" s="39" t="s">
        <v>403</v>
      </c>
    </row>
    <row r="212" spans="1:9" x14ac:dyDescent="0.3">
      <c r="A212" s="61" t="s">
        <v>378</v>
      </c>
      <c r="B212" s="15" t="s">
        <v>233</v>
      </c>
      <c r="C212" s="4">
        <v>46023</v>
      </c>
      <c r="D212" s="21">
        <f>VLOOKUP($B212,'Dental Calculator'!$A:$D,4,FALSE)</f>
        <v>222.57</v>
      </c>
      <c r="E212" s="23" t="s">
        <v>143</v>
      </c>
      <c r="F212" s="23"/>
      <c r="G212" s="5" t="s">
        <v>8</v>
      </c>
      <c r="H212" s="6" t="s">
        <v>7</v>
      </c>
      <c r="I212" s="39" t="s">
        <v>403</v>
      </c>
    </row>
    <row r="213" spans="1:9" x14ac:dyDescent="0.3">
      <c r="A213" s="61" t="s">
        <v>378</v>
      </c>
      <c r="B213" s="15" t="s">
        <v>234</v>
      </c>
      <c r="C213" s="4">
        <v>46023</v>
      </c>
      <c r="D213" s="21">
        <f>VLOOKUP($B213,'Dental Calculator'!$A:$D,4,FALSE)</f>
        <v>231.71</v>
      </c>
      <c r="E213" s="23" t="s">
        <v>143</v>
      </c>
      <c r="F213" s="23"/>
      <c r="G213" s="5" t="s">
        <v>14</v>
      </c>
      <c r="H213" s="6" t="s">
        <v>7</v>
      </c>
      <c r="I213" s="39" t="s">
        <v>403</v>
      </c>
    </row>
    <row r="214" spans="1:9" x14ac:dyDescent="0.3">
      <c r="A214" s="61" t="s">
        <v>378</v>
      </c>
      <c r="B214" s="15" t="s">
        <v>425</v>
      </c>
      <c r="C214" s="4">
        <v>46023</v>
      </c>
      <c r="D214" s="21">
        <f>VLOOKUP($B214,'Dental Calculator'!$A:$D,4,FALSE)</f>
        <v>198.18</v>
      </c>
      <c r="E214" s="23" t="s">
        <v>143</v>
      </c>
      <c r="F214" s="23"/>
      <c r="G214" s="5" t="s">
        <v>8</v>
      </c>
      <c r="H214" s="6" t="s">
        <v>7</v>
      </c>
      <c r="I214" s="39" t="s">
        <v>403</v>
      </c>
    </row>
    <row r="215" spans="1:9" x14ac:dyDescent="0.3">
      <c r="A215" s="61" t="s">
        <v>378</v>
      </c>
      <c r="B215" s="15" t="s">
        <v>235</v>
      </c>
      <c r="C215" s="4">
        <v>46023</v>
      </c>
      <c r="D215" s="21">
        <f>VLOOKUP($B215,'Dental Calculator'!$A:$D,4,FALSE)</f>
        <v>158.54</v>
      </c>
      <c r="E215" s="23" t="s">
        <v>143</v>
      </c>
      <c r="F215" s="23"/>
      <c r="G215" s="5" t="s">
        <v>8</v>
      </c>
      <c r="H215" s="6"/>
      <c r="I215" s="39" t="s">
        <v>403</v>
      </c>
    </row>
    <row r="216" spans="1:9" x14ac:dyDescent="0.3">
      <c r="A216" s="61" t="s">
        <v>378</v>
      </c>
      <c r="B216" s="15" t="s">
        <v>236</v>
      </c>
      <c r="C216" s="4">
        <v>46023</v>
      </c>
      <c r="D216" s="21">
        <f>VLOOKUP($B216,'Dental Calculator'!$A:$D,4,FALSE)</f>
        <v>121.95</v>
      </c>
      <c r="E216" s="23" t="s">
        <v>143</v>
      </c>
      <c r="F216" s="23"/>
      <c r="G216" s="5" t="s">
        <v>8</v>
      </c>
      <c r="H216" s="6" t="s">
        <v>237</v>
      </c>
      <c r="I216" s="39" t="s">
        <v>403</v>
      </c>
    </row>
    <row r="217" spans="1:9" x14ac:dyDescent="0.3">
      <c r="A217" s="61" t="s">
        <v>378</v>
      </c>
      <c r="B217" s="15" t="s">
        <v>238</v>
      </c>
      <c r="C217" s="4">
        <v>46023</v>
      </c>
      <c r="D217" s="21">
        <f>VLOOKUP($B217,'Dental Calculator'!$A:$D,4,FALSE)</f>
        <v>128.05000000000001</v>
      </c>
      <c r="E217" s="21">
        <f>VLOOKUP($B217,'Dental Calculator'!$A:$D,3,FALSE)</f>
        <v>140.99</v>
      </c>
      <c r="F217" s="23"/>
      <c r="G217" s="5" t="s">
        <v>8</v>
      </c>
      <c r="H217" s="6" t="s">
        <v>237</v>
      </c>
      <c r="I217" s="39" t="s">
        <v>403</v>
      </c>
    </row>
    <row r="218" spans="1:9" ht="14.4" thickBot="1" x14ac:dyDescent="0.35">
      <c r="A218" s="62" t="s">
        <v>378</v>
      </c>
      <c r="B218" s="41" t="s">
        <v>239</v>
      </c>
      <c r="C218" s="42">
        <v>46023</v>
      </c>
      <c r="D218" s="43">
        <f>VLOOKUP($B218,'Dental Calculator'!$A:$D,4,FALSE)</f>
        <v>234.76</v>
      </c>
      <c r="E218" s="64" t="s">
        <v>143</v>
      </c>
      <c r="F218" s="64"/>
      <c r="G218" s="44" t="s">
        <v>8</v>
      </c>
      <c r="H218" s="45" t="s">
        <v>237</v>
      </c>
      <c r="I218" s="46" t="s">
        <v>403</v>
      </c>
    </row>
    <row r="219" spans="1:9" x14ac:dyDescent="0.3">
      <c r="A219" s="66" t="s">
        <v>240</v>
      </c>
      <c r="B219" s="67" t="s">
        <v>241</v>
      </c>
      <c r="C219" s="68">
        <v>46023</v>
      </c>
      <c r="D219" s="69">
        <f>VLOOKUP($B219,'Dental Calculator'!$A:$D,4,FALSE)</f>
        <v>152.44</v>
      </c>
      <c r="E219" s="70" t="s">
        <v>143</v>
      </c>
      <c r="F219" s="70"/>
      <c r="G219" s="71" t="s">
        <v>8</v>
      </c>
      <c r="H219" s="72"/>
      <c r="I219" s="73" t="s">
        <v>403</v>
      </c>
    </row>
    <row r="220" spans="1:9" x14ac:dyDescent="0.3">
      <c r="A220" s="74" t="s">
        <v>240</v>
      </c>
      <c r="B220" s="75" t="s">
        <v>242</v>
      </c>
      <c r="C220" s="76">
        <v>46023</v>
      </c>
      <c r="D220" s="77">
        <f>VLOOKUP($B220,'Dental Calculator'!$A:$D,4,FALSE)</f>
        <v>253.06</v>
      </c>
      <c r="E220" s="81" t="s">
        <v>143</v>
      </c>
      <c r="F220" s="81"/>
      <c r="G220" s="78" t="s">
        <v>14</v>
      </c>
      <c r="H220" s="79"/>
      <c r="I220" s="80" t="s">
        <v>403</v>
      </c>
    </row>
    <row r="221" spans="1:9" x14ac:dyDescent="0.3">
      <c r="A221" s="74" t="s">
        <v>240</v>
      </c>
      <c r="B221" s="75" t="s">
        <v>243</v>
      </c>
      <c r="C221" s="76">
        <v>46023</v>
      </c>
      <c r="D221" s="77">
        <f>VLOOKUP($B221,'Dental Calculator'!$A:$D,4,FALSE)</f>
        <v>332.33</v>
      </c>
      <c r="E221" s="81" t="s">
        <v>143</v>
      </c>
      <c r="F221" s="81"/>
      <c r="G221" s="78" t="s">
        <v>14</v>
      </c>
      <c r="H221" s="79"/>
      <c r="I221" s="80" t="s">
        <v>403</v>
      </c>
    </row>
    <row r="222" spans="1:9" x14ac:dyDescent="0.3">
      <c r="A222" s="74" t="s">
        <v>240</v>
      </c>
      <c r="B222" s="75" t="s">
        <v>244</v>
      </c>
      <c r="C222" s="76">
        <v>46023</v>
      </c>
      <c r="D222" s="77">
        <f>VLOOKUP($B222,'Dental Calculator'!$A:$D,4,FALSE)</f>
        <v>304.89</v>
      </c>
      <c r="E222" s="77">
        <f>VLOOKUP($B222,'Dental Calculator'!$A:$D,3,FALSE)</f>
        <v>335.7</v>
      </c>
      <c r="F222" s="81"/>
      <c r="G222" s="78" t="s">
        <v>8</v>
      </c>
      <c r="H222" s="79"/>
      <c r="I222" s="80" t="s">
        <v>403</v>
      </c>
    </row>
    <row r="223" spans="1:9" x14ac:dyDescent="0.3">
      <c r="A223" s="74" t="s">
        <v>240</v>
      </c>
      <c r="B223" s="75" t="s">
        <v>245</v>
      </c>
      <c r="C223" s="76">
        <v>46023</v>
      </c>
      <c r="D223" s="77">
        <f>VLOOKUP($B223,'Dental Calculator'!$A:$D,4,FALSE)</f>
        <v>429.89</v>
      </c>
      <c r="E223" s="77">
        <f>VLOOKUP($B223,'Dental Calculator'!$A:$D,3,FALSE)</f>
        <v>473.34</v>
      </c>
      <c r="F223" s="81"/>
      <c r="G223" s="78" t="s">
        <v>8</v>
      </c>
      <c r="H223" s="79"/>
      <c r="I223" s="80" t="s">
        <v>403</v>
      </c>
    </row>
    <row r="224" spans="1:9" x14ac:dyDescent="0.3">
      <c r="A224" s="74" t="s">
        <v>240</v>
      </c>
      <c r="B224" s="75" t="s">
        <v>246</v>
      </c>
      <c r="C224" s="76">
        <v>46023</v>
      </c>
      <c r="D224" s="77">
        <f>VLOOKUP($B224,'Dental Calculator'!$A:$D,4,FALSE)</f>
        <v>432.94</v>
      </c>
      <c r="E224" s="77">
        <f>VLOOKUP($B224,'Dental Calculator'!$A:$D,3,FALSE)</f>
        <v>476.69</v>
      </c>
      <c r="F224" s="81"/>
      <c r="G224" s="78" t="s">
        <v>8</v>
      </c>
      <c r="H224" s="79"/>
      <c r="I224" s="80" t="s">
        <v>403</v>
      </c>
    </row>
    <row r="225" spans="1:9" x14ac:dyDescent="0.3">
      <c r="A225" s="74" t="s">
        <v>240</v>
      </c>
      <c r="B225" s="75" t="s">
        <v>247</v>
      </c>
      <c r="C225" s="76">
        <v>46023</v>
      </c>
      <c r="D225" s="77">
        <f>VLOOKUP($B225,'Dental Calculator'!$A:$D,4,FALSE)</f>
        <v>240.86</v>
      </c>
      <c r="E225" s="81" t="s">
        <v>143</v>
      </c>
      <c r="F225" s="81"/>
      <c r="G225" s="78" t="s">
        <v>8</v>
      </c>
      <c r="H225" s="79"/>
      <c r="I225" s="80" t="s">
        <v>403</v>
      </c>
    </row>
    <row r="226" spans="1:9" x14ac:dyDescent="0.3">
      <c r="A226" s="74" t="s">
        <v>240</v>
      </c>
      <c r="B226" s="75" t="s">
        <v>248</v>
      </c>
      <c r="C226" s="76">
        <v>46023</v>
      </c>
      <c r="D226" s="77">
        <f>VLOOKUP($B226,'Dental Calculator'!$A:$D,4,FALSE)</f>
        <v>487.82</v>
      </c>
      <c r="E226" s="81" t="s">
        <v>143</v>
      </c>
      <c r="F226" s="81"/>
      <c r="G226" s="78" t="s">
        <v>8</v>
      </c>
      <c r="H226" s="79"/>
      <c r="I226" s="80" t="s">
        <v>403</v>
      </c>
    </row>
    <row r="227" spans="1:9" x14ac:dyDescent="0.3">
      <c r="A227" s="74" t="s">
        <v>240</v>
      </c>
      <c r="B227" s="75" t="s">
        <v>249</v>
      </c>
      <c r="C227" s="76">
        <v>46023</v>
      </c>
      <c r="D227" s="77">
        <f>VLOOKUP($B227,'Dental Calculator'!$A:$D,4,FALSE)</f>
        <v>207.32</v>
      </c>
      <c r="E227" s="81" t="s">
        <v>143</v>
      </c>
      <c r="F227" s="81"/>
      <c r="G227" s="78" t="s">
        <v>8</v>
      </c>
      <c r="H227" s="79"/>
      <c r="I227" s="80" t="s">
        <v>403</v>
      </c>
    </row>
    <row r="228" spans="1:9" x14ac:dyDescent="0.3">
      <c r="A228" s="74" t="s">
        <v>240</v>
      </c>
      <c r="B228" s="75" t="s">
        <v>250</v>
      </c>
      <c r="C228" s="76">
        <v>46023</v>
      </c>
      <c r="D228" s="77">
        <f>VLOOKUP($B228,'Dental Calculator'!$A:$D,4,FALSE)</f>
        <v>268.3</v>
      </c>
      <c r="E228" s="81" t="s">
        <v>143</v>
      </c>
      <c r="F228" s="81"/>
      <c r="G228" s="78" t="s">
        <v>8</v>
      </c>
      <c r="H228" s="79"/>
      <c r="I228" s="80" t="s">
        <v>403</v>
      </c>
    </row>
    <row r="229" spans="1:9" x14ac:dyDescent="0.3">
      <c r="A229" s="74" t="s">
        <v>240</v>
      </c>
      <c r="B229" s="75" t="s">
        <v>251</v>
      </c>
      <c r="C229" s="76">
        <v>46023</v>
      </c>
      <c r="D229" s="77">
        <f>VLOOKUP($B229,'Dental Calculator'!$A:$D,4,FALSE)</f>
        <v>204.27</v>
      </c>
      <c r="E229" s="81" t="s">
        <v>143</v>
      </c>
      <c r="F229" s="81"/>
      <c r="G229" s="78" t="s">
        <v>8</v>
      </c>
      <c r="H229" s="79"/>
      <c r="I229" s="80" t="s">
        <v>403</v>
      </c>
    </row>
    <row r="230" spans="1:9" x14ac:dyDescent="0.3">
      <c r="A230" s="74" t="s">
        <v>240</v>
      </c>
      <c r="B230" s="75" t="s">
        <v>252</v>
      </c>
      <c r="C230" s="76">
        <v>46023</v>
      </c>
      <c r="D230" s="77">
        <f>VLOOKUP($B230,'Dental Calculator'!$A:$D,4,FALSE)</f>
        <v>289.64</v>
      </c>
      <c r="E230" s="81" t="s">
        <v>143</v>
      </c>
      <c r="F230" s="81"/>
      <c r="G230" s="78" t="s">
        <v>8</v>
      </c>
      <c r="H230" s="79"/>
      <c r="I230" s="80" t="s">
        <v>403</v>
      </c>
    </row>
    <row r="231" spans="1:9" ht="14.4" thickBot="1" x14ac:dyDescent="0.35">
      <c r="A231" s="82" t="s">
        <v>240</v>
      </c>
      <c r="B231" s="83" t="s">
        <v>253</v>
      </c>
      <c r="C231" s="84">
        <v>46023</v>
      </c>
      <c r="D231" s="85">
        <f>VLOOKUP($B231,'Dental Calculator'!$A:$D,4,FALSE)</f>
        <v>160.07</v>
      </c>
      <c r="E231" s="86" t="s">
        <v>143</v>
      </c>
      <c r="F231" s="86"/>
      <c r="G231" s="87" t="s">
        <v>8</v>
      </c>
      <c r="H231" s="88"/>
      <c r="I231" s="89" t="s">
        <v>403</v>
      </c>
    </row>
    <row r="232" spans="1:9" x14ac:dyDescent="0.3">
      <c r="A232" s="31" t="s">
        <v>254</v>
      </c>
      <c r="B232" s="32" t="s">
        <v>255</v>
      </c>
      <c r="C232" s="33">
        <v>46023</v>
      </c>
      <c r="D232" s="34">
        <f>VLOOKUP($B232,'Dental Calculator'!$A:$D,4,FALSE)</f>
        <v>259.14999999999998</v>
      </c>
      <c r="E232" s="34">
        <f>VLOOKUP($B232,'Dental Calculator'!$A:$D,3,FALSE)</f>
        <v>285.35000000000002</v>
      </c>
      <c r="F232" s="47"/>
      <c r="G232" s="35" t="s">
        <v>14</v>
      </c>
      <c r="H232" s="36" t="s">
        <v>256</v>
      </c>
      <c r="I232" s="37" t="s">
        <v>403</v>
      </c>
    </row>
    <row r="233" spans="1:9" x14ac:dyDescent="0.3">
      <c r="A233" s="38" t="s">
        <v>254</v>
      </c>
      <c r="B233" s="15" t="s">
        <v>257</v>
      </c>
      <c r="C233" s="4">
        <v>46023</v>
      </c>
      <c r="D233" s="21">
        <f>VLOOKUP($B233,'Dental Calculator'!$A:$D,4,FALSE)</f>
        <v>320.13</v>
      </c>
      <c r="E233" s="21">
        <f>VLOOKUP($B233,'Dental Calculator'!$A:$D,3,FALSE)</f>
        <v>352.49</v>
      </c>
      <c r="F233" s="23"/>
      <c r="G233" s="5" t="s">
        <v>14</v>
      </c>
      <c r="H233" s="6"/>
      <c r="I233" s="39" t="s">
        <v>403</v>
      </c>
    </row>
    <row r="234" spans="1:9" x14ac:dyDescent="0.3">
      <c r="A234" s="38" t="s">
        <v>254</v>
      </c>
      <c r="B234" s="15" t="s">
        <v>258</v>
      </c>
      <c r="C234" s="4">
        <v>46023</v>
      </c>
      <c r="D234" s="21">
        <f>VLOOKUP($B234,'Dental Calculator'!$A:$D,4,FALSE)</f>
        <v>219.52</v>
      </c>
      <c r="E234" s="21">
        <f>VLOOKUP($B234,'Dental Calculator'!$A:$D,3,FALSE)</f>
        <v>241.7</v>
      </c>
      <c r="F234" s="23"/>
      <c r="G234" s="5" t="s">
        <v>14</v>
      </c>
      <c r="H234" s="6" t="s">
        <v>256</v>
      </c>
      <c r="I234" s="39" t="s">
        <v>403</v>
      </c>
    </row>
    <row r="235" spans="1:9" x14ac:dyDescent="0.3">
      <c r="A235" s="38" t="s">
        <v>254</v>
      </c>
      <c r="B235" s="15" t="s">
        <v>259</v>
      </c>
      <c r="C235" s="4">
        <v>46023</v>
      </c>
      <c r="D235" s="21">
        <f>VLOOKUP($B235,'Dental Calculator'!$A:$D,4,FALSE)</f>
        <v>240.86</v>
      </c>
      <c r="E235" s="23" t="s">
        <v>143</v>
      </c>
      <c r="F235" s="23"/>
      <c r="G235" s="5" t="s">
        <v>14</v>
      </c>
      <c r="H235" s="6"/>
      <c r="I235" s="39" t="s">
        <v>403</v>
      </c>
    </row>
    <row r="236" spans="1:9" ht="14.4" thickBot="1" x14ac:dyDescent="0.35">
      <c r="A236" s="40" t="s">
        <v>254</v>
      </c>
      <c r="B236" s="41" t="s">
        <v>260</v>
      </c>
      <c r="C236" s="42">
        <v>46023</v>
      </c>
      <c r="D236" s="43">
        <f>VLOOKUP($B236,'Dental Calculator'!$A:$D,4,FALSE)</f>
        <v>3780.6</v>
      </c>
      <c r="E236" s="64" t="s">
        <v>143</v>
      </c>
      <c r="F236" s="64"/>
      <c r="G236" s="44" t="s">
        <v>14</v>
      </c>
      <c r="H236" s="45" t="s">
        <v>28</v>
      </c>
      <c r="I236" s="46" t="s">
        <v>403</v>
      </c>
    </row>
    <row r="237" spans="1:9" x14ac:dyDescent="0.3">
      <c r="A237" s="66" t="s">
        <v>261</v>
      </c>
      <c r="B237" s="67" t="s">
        <v>262</v>
      </c>
      <c r="C237" s="68">
        <v>46023</v>
      </c>
      <c r="D237" s="69">
        <f>VLOOKUP($B237,'Dental Calculator'!$A:$D,4,FALSE)</f>
        <v>82.32</v>
      </c>
      <c r="E237" s="70" t="s">
        <v>143</v>
      </c>
      <c r="F237" s="70"/>
      <c r="G237" s="71" t="s">
        <v>8</v>
      </c>
      <c r="H237" s="72" t="s">
        <v>7</v>
      </c>
      <c r="I237" s="73"/>
    </row>
    <row r="238" spans="1:9" x14ac:dyDescent="0.3">
      <c r="A238" s="74" t="s">
        <v>261</v>
      </c>
      <c r="B238" s="75" t="s">
        <v>263</v>
      </c>
      <c r="C238" s="76">
        <v>46023</v>
      </c>
      <c r="D238" s="77">
        <f>VLOOKUP($B238,'Dental Calculator'!$A:$D,4,FALSE)</f>
        <v>134.15</v>
      </c>
      <c r="E238" s="81" t="s">
        <v>143</v>
      </c>
      <c r="F238" s="81"/>
      <c r="G238" s="78" t="s">
        <v>8</v>
      </c>
      <c r="H238" s="79" t="s">
        <v>7</v>
      </c>
      <c r="I238" s="80"/>
    </row>
    <row r="239" spans="1:9" x14ac:dyDescent="0.3">
      <c r="A239" s="74" t="s">
        <v>261</v>
      </c>
      <c r="B239" s="75" t="s">
        <v>264</v>
      </c>
      <c r="C239" s="76">
        <v>46023</v>
      </c>
      <c r="D239" s="77">
        <f>VLOOKUP($B239,'Dental Calculator'!$A:$D,4,FALSE)</f>
        <v>182.93</v>
      </c>
      <c r="E239" s="81" t="s">
        <v>143</v>
      </c>
      <c r="F239" s="81"/>
      <c r="G239" s="78" t="s">
        <v>8</v>
      </c>
      <c r="H239" s="79" t="s">
        <v>7</v>
      </c>
      <c r="I239" s="80"/>
    </row>
    <row r="240" spans="1:9" x14ac:dyDescent="0.3">
      <c r="A240" s="74" t="s">
        <v>261</v>
      </c>
      <c r="B240" s="75" t="s">
        <v>265</v>
      </c>
      <c r="C240" s="76">
        <v>46023</v>
      </c>
      <c r="D240" s="77">
        <f>VLOOKUP($B240,'Dental Calculator'!$A:$D,4,FALSE)</f>
        <v>228.67</v>
      </c>
      <c r="E240" s="81" t="s">
        <v>143</v>
      </c>
      <c r="F240" s="81"/>
      <c r="G240" s="78" t="s">
        <v>8</v>
      </c>
      <c r="H240" s="79" t="s">
        <v>7</v>
      </c>
      <c r="I240" s="80"/>
    </row>
    <row r="241" spans="1:9" x14ac:dyDescent="0.3">
      <c r="A241" s="74" t="s">
        <v>261</v>
      </c>
      <c r="B241" s="75" t="s">
        <v>266</v>
      </c>
      <c r="C241" s="76">
        <v>46023</v>
      </c>
      <c r="D241" s="77">
        <f>VLOOKUP($B241,'Dental Calculator'!$A:$D,4,FALSE)</f>
        <v>128.05000000000001</v>
      </c>
      <c r="E241" s="81" t="s">
        <v>143</v>
      </c>
      <c r="F241" s="81"/>
      <c r="G241" s="78" t="s">
        <v>8</v>
      </c>
      <c r="H241" s="79"/>
      <c r="I241" s="80"/>
    </row>
    <row r="242" spans="1:9" x14ac:dyDescent="0.3">
      <c r="A242" s="74" t="s">
        <v>261</v>
      </c>
      <c r="B242" s="75" t="s">
        <v>267</v>
      </c>
      <c r="C242" s="76">
        <v>46023</v>
      </c>
      <c r="D242" s="77">
        <f>VLOOKUP($B242,'Dental Calculator'!$A:$D,4,FALSE)</f>
        <v>259.14999999999998</v>
      </c>
      <c r="E242" s="81" t="s">
        <v>143</v>
      </c>
      <c r="F242" s="81"/>
      <c r="G242" s="78" t="s">
        <v>8</v>
      </c>
      <c r="H242" s="79"/>
      <c r="I242" s="80"/>
    </row>
    <row r="243" spans="1:9" x14ac:dyDescent="0.3">
      <c r="A243" s="74" t="s">
        <v>261</v>
      </c>
      <c r="B243" s="75" t="s">
        <v>268</v>
      </c>
      <c r="C243" s="76">
        <v>46023</v>
      </c>
      <c r="D243" s="77">
        <f>VLOOKUP($B243,'Dental Calculator'!$A:$D,4,FALSE)</f>
        <v>213.42</v>
      </c>
      <c r="E243" s="81" t="s">
        <v>143</v>
      </c>
      <c r="F243" s="81"/>
      <c r="G243" s="78" t="s">
        <v>8</v>
      </c>
      <c r="H243" s="79" t="s">
        <v>237</v>
      </c>
      <c r="I243" s="80"/>
    </row>
    <row r="244" spans="1:9" ht="14.4" thickBot="1" x14ac:dyDescent="0.35">
      <c r="A244" s="82" t="s">
        <v>261</v>
      </c>
      <c r="B244" s="83" t="s">
        <v>269</v>
      </c>
      <c r="C244" s="84">
        <v>46023</v>
      </c>
      <c r="D244" s="85">
        <f>VLOOKUP($B244,'Dental Calculator'!$A:$D,4,FALSE)</f>
        <v>396.35</v>
      </c>
      <c r="E244" s="86" t="s">
        <v>143</v>
      </c>
      <c r="F244" s="86"/>
      <c r="G244" s="87" t="s">
        <v>8</v>
      </c>
      <c r="H244" s="88"/>
      <c r="I244" s="89"/>
    </row>
    <row r="245" spans="1:9" x14ac:dyDescent="0.3">
      <c r="A245" s="31" t="s">
        <v>270</v>
      </c>
      <c r="B245" s="32" t="s">
        <v>271</v>
      </c>
      <c r="C245" s="33">
        <v>46023</v>
      </c>
      <c r="D245" s="34">
        <f>VLOOKUP($B245,'Dental Calculator'!$A:$D,4,FALSE)</f>
        <v>1768.34</v>
      </c>
      <c r="E245" s="47" t="s">
        <v>143</v>
      </c>
      <c r="F245" s="47"/>
      <c r="G245" s="35" t="s">
        <v>8</v>
      </c>
      <c r="H245" s="36"/>
      <c r="I245" s="37"/>
    </row>
    <row r="246" spans="1:9" x14ac:dyDescent="0.3">
      <c r="A246" s="38" t="s">
        <v>270</v>
      </c>
      <c r="B246" s="15" t="s">
        <v>272</v>
      </c>
      <c r="C246" s="4">
        <v>46023</v>
      </c>
      <c r="D246" s="21">
        <f>VLOOKUP($B246,'Dental Calculator'!$A:$D,4,FALSE)</f>
        <v>1463.46</v>
      </c>
      <c r="E246" s="23" t="s">
        <v>143</v>
      </c>
      <c r="F246" s="23"/>
      <c r="G246" s="5" t="s">
        <v>8</v>
      </c>
      <c r="H246" s="6"/>
      <c r="I246" s="39"/>
    </row>
    <row r="247" spans="1:9" x14ac:dyDescent="0.3">
      <c r="A247" s="38" t="s">
        <v>270</v>
      </c>
      <c r="B247" s="15" t="s">
        <v>273</v>
      </c>
      <c r="C247" s="4">
        <v>46023</v>
      </c>
      <c r="D247" s="21">
        <f>VLOOKUP($B247,'Dental Calculator'!$A:$D,4,FALSE)</f>
        <v>2012.25</v>
      </c>
      <c r="E247" s="23" t="s">
        <v>143</v>
      </c>
      <c r="F247" s="23"/>
      <c r="G247" s="5" t="s">
        <v>8</v>
      </c>
      <c r="H247" s="6"/>
      <c r="I247" s="39"/>
    </row>
    <row r="248" spans="1:9" x14ac:dyDescent="0.3">
      <c r="A248" s="38" t="s">
        <v>270</v>
      </c>
      <c r="B248" s="15" t="s">
        <v>274</v>
      </c>
      <c r="C248" s="4">
        <v>46023</v>
      </c>
      <c r="D248" s="21">
        <f>VLOOKUP($B248,'Dental Calculator'!$A:$D,4,FALSE)</f>
        <v>1219.55</v>
      </c>
      <c r="E248" s="23" t="s">
        <v>143</v>
      </c>
      <c r="F248" s="23"/>
      <c r="G248" s="5" t="s">
        <v>8</v>
      </c>
      <c r="H248" s="6"/>
      <c r="I248" s="39"/>
    </row>
    <row r="249" spans="1:9" x14ac:dyDescent="0.3">
      <c r="A249" s="38" t="s">
        <v>270</v>
      </c>
      <c r="B249" s="15" t="s">
        <v>275</v>
      </c>
      <c r="C249" s="4">
        <v>46023</v>
      </c>
      <c r="D249" s="21">
        <f>VLOOKUP($B249,'Dental Calculator'!$A:$D,4,FALSE)</f>
        <v>1920.79</v>
      </c>
      <c r="E249" s="23" t="s">
        <v>143</v>
      </c>
      <c r="F249" s="23"/>
      <c r="G249" s="5" t="s">
        <v>8</v>
      </c>
      <c r="H249" s="6"/>
      <c r="I249" s="39"/>
    </row>
    <row r="250" spans="1:9" x14ac:dyDescent="0.3">
      <c r="A250" s="38" t="s">
        <v>270</v>
      </c>
      <c r="B250" s="15" t="s">
        <v>276</v>
      </c>
      <c r="C250" s="4">
        <v>46023</v>
      </c>
      <c r="D250" s="21">
        <f>VLOOKUP($B250,'Dental Calculator'!$A:$D,4,FALSE)</f>
        <v>1158.57</v>
      </c>
      <c r="E250" s="23" t="s">
        <v>143</v>
      </c>
      <c r="F250" s="23"/>
      <c r="G250" s="5" t="s">
        <v>8</v>
      </c>
      <c r="H250" s="6"/>
      <c r="I250" s="39"/>
    </row>
    <row r="251" spans="1:9" x14ac:dyDescent="0.3">
      <c r="A251" s="38" t="s">
        <v>270</v>
      </c>
      <c r="B251" s="15" t="s">
        <v>277</v>
      </c>
      <c r="C251" s="4">
        <v>46023</v>
      </c>
      <c r="D251" s="21">
        <f>VLOOKUP($B251,'Dental Calculator'!$A:$D,4,FALSE)</f>
        <v>609.77</v>
      </c>
      <c r="E251" s="23" t="s">
        <v>143</v>
      </c>
      <c r="F251" s="23"/>
      <c r="G251" s="5" t="s">
        <v>8</v>
      </c>
      <c r="H251" s="6"/>
      <c r="I251" s="39"/>
    </row>
    <row r="252" spans="1:9" x14ac:dyDescent="0.3">
      <c r="A252" s="38" t="s">
        <v>270</v>
      </c>
      <c r="B252" s="15" t="s">
        <v>278</v>
      </c>
      <c r="C252" s="4">
        <v>46023</v>
      </c>
      <c r="D252" s="21">
        <f>VLOOKUP($B252,'Dental Calculator'!$A:$D,4,FALSE)</f>
        <v>365.86</v>
      </c>
      <c r="E252" s="23" t="s">
        <v>143</v>
      </c>
      <c r="F252" s="23"/>
      <c r="G252" s="5" t="s">
        <v>8</v>
      </c>
      <c r="H252" s="6"/>
      <c r="I252" s="39"/>
    </row>
    <row r="253" spans="1:9" x14ac:dyDescent="0.3">
      <c r="A253" s="38" t="s">
        <v>270</v>
      </c>
      <c r="B253" s="15" t="s">
        <v>279</v>
      </c>
      <c r="C253" s="4">
        <v>46023</v>
      </c>
      <c r="D253" s="21">
        <f>VLOOKUP($B253,'Dental Calculator'!$A:$D,4,FALSE)</f>
        <v>2103.7199999999998</v>
      </c>
      <c r="E253" s="23" t="s">
        <v>143</v>
      </c>
      <c r="F253" s="23"/>
      <c r="G253" s="5" t="s">
        <v>8</v>
      </c>
      <c r="H253" s="6"/>
      <c r="I253" s="39"/>
    </row>
    <row r="254" spans="1:9" x14ac:dyDescent="0.3">
      <c r="A254" s="38" t="s">
        <v>270</v>
      </c>
      <c r="B254" s="15" t="s">
        <v>280</v>
      </c>
      <c r="C254" s="4">
        <v>46023</v>
      </c>
      <c r="D254" s="21">
        <f>VLOOKUP($B254,'Dental Calculator'!$A:$D,4,FALSE)</f>
        <v>1341.5</v>
      </c>
      <c r="E254" s="23" t="s">
        <v>143</v>
      </c>
      <c r="F254" s="23"/>
      <c r="G254" s="5" t="s">
        <v>8</v>
      </c>
      <c r="H254" s="6"/>
      <c r="I254" s="39"/>
    </row>
    <row r="255" spans="1:9" x14ac:dyDescent="0.3">
      <c r="A255" s="38" t="s">
        <v>270</v>
      </c>
      <c r="B255" s="15" t="s">
        <v>281</v>
      </c>
      <c r="C255" s="4">
        <v>46023</v>
      </c>
      <c r="D255" s="21">
        <f>VLOOKUP($B255,'Dental Calculator'!$A:$D,4,FALSE)</f>
        <v>2347.63</v>
      </c>
      <c r="E255" s="23" t="s">
        <v>143</v>
      </c>
      <c r="F255" s="23"/>
      <c r="G255" s="5" t="s">
        <v>8</v>
      </c>
      <c r="H255" s="6"/>
      <c r="I255" s="39"/>
    </row>
    <row r="256" spans="1:9" x14ac:dyDescent="0.3">
      <c r="A256" s="38" t="s">
        <v>270</v>
      </c>
      <c r="B256" s="15" t="s">
        <v>282</v>
      </c>
      <c r="C256" s="4">
        <v>46023</v>
      </c>
      <c r="D256" s="21">
        <f>VLOOKUP($B256,'Dental Calculator'!$A:$D,4,FALSE)</f>
        <v>1371.99</v>
      </c>
      <c r="E256" s="23" t="s">
        <v>143</v>
      </c>
      <c r="F256" s="23"/>
      <c r="G256" s="5" t="s">
        <v>8</v>
      </c>
      <c r="H256" s="6"/>
      <c r="I256" s="39"/>
    </row>
    <row r="257" spans="1:9" x14ac:dyDescent="0.3">
      <c r="A257" s="38" t="s">
        <v>270</v>
      </c>
      <c r="B257" s="15" t="s">
        <v>283</v>
      </c>
      <c r="C257" s="4">
        <v>46023</v>
      </c>
      <c r="D257" s="21">
        <f>VLOOKUP($B257,'Dental Calculator'!$A:$D,4,FALSE)</f>
        <v>1981.77</v>
      </c>
      <c r="E257" s="23" t="s">
        <v>143</v>
      </c>
      <c r="F257" s="23"/>
      <c r="G257" s="5" t="s">
        <v>8</v>
      </c>
      <c r="H257" s="6"/>
      <c r="I257" s="39"/>
    </row>
    <row r="258" spans="1:9" x14ac:dyDescent="0.3">
      <c r="A258" s="38" t="s">
        <v>270</v>
      </c>
      <c r="B258" s="15" t="s">
        <v>284</v>
      </c>
      <c r="C258" s="4">
        <v>46023</v>
      </c>
      <c r="D258" s="21">
        <f>VLOOKUP($B258,'Dental Calculator'!$A:$D,4,FALSE)</f>
        <v>1829.32</v>
      </c>
      <c r="E258" s="23" t="s">
        <v>143</v>
      </c>
      <c r="F258" s="23"/>
      <c r="G258" s="5" t="s">
        <v>8</v>
      </c>
      <c r="H258" s="6"/>
      <c r="I258" s="39"/>
    </row>
    <row r="259" spans="1:9" x14ac:dyDescent="0.3">
      <c r="A259" s="38" t="s">
        <v>270</v>
      </c>
      <c r="B259" s="15" t="s">
        <v>285</v>
      </c>
      <c r="C259" s="4">
        <v>46023</v>
      </c>
      <c r="D259" s="21">
        <f>VLOOKUP($B259,'Dental Calculator'!$A:$D,4,FALSE)</f>
        <v>1158.57</v>
      </c>
      <c r="E259" s="23" t="s">
        <v>143</v>
      </c>
      <c r="F259" s="23"/>
      <c r="G259" s="5" t="s">
        <v>8</v>
      </c>
      <c r="H259" s="6" t="s">
        <v>7</v>
      </c>
      <c r="I259" s="39"/>
    </row>
    <row r="260" spans="1:9" x14ac:dyDescent="0.3">
      <c r="A260" s="38" t="s">
        <v>270</v>
      </c>
      <c r="B260" s="15" t="s">
        <v>286</v>
      </c>
      <c r="C260" s="4">
        <v>46023</v>
      </c>
      <c r="D260" s="21">
        <f>VLOOKUP($B260,'Dental Calculator'!$A:$D,4,FALSE)</f>
        <v>716.48</v>
      </c>
      <c r="E260" s="23" t="s">
        <v>143</v>
      </c>
      <c r="F260" s="23"/>
      <c r="G260" s="5" t="s">
        <v>8</v>
      </c>
      <c r="H260" s="6" t="s">
        <v>7</v>
      </c>
      <c r="I260" s="39"/>
    </row>
    <row r="261" spans="1:9" ht="14.4" thickBot="1" x14ac:dyDescent="0.35">
      <c r="A261" s="40" t="s">
        <v>270</v>
      </c>
      <c r="B261" s="41" t="s">
        <v>287</v>
      </c>
      <c r="C261" s="42">
        <v>46023</v>
      </c>
      <c r="D261" s="43">
        <f>VLOOKUP($B261,'Dental Calculator'!$A:$D,4,FALSE)</f>
        <v>3719.62</v>
      </c>
      <c r="E261" s="64" t="s">
        <v>143</v>
      </c>
      <c r="F261" s="64"/>
      <c r="G261" s="44" t="s">
        <v>8</v>
      </c>
      <c r="H261" s="45"/>
      <c r="I261" s="46"/>
    </row>
    <row r="262" spans="1:9" x14ac:dyDescent="0.3">
      <c r="A262" s="66" t="s">
        <v>288</v>
      </c>
      <c r="B262" s="67" t="s">
        <v>289</v>
      </c>
      <c r="C262" s="68">
        <v>46023</v>
      </c>
      <c r="D262" s="69">
        <f>VLOOKUP($B262,'Dental Calculator'!$A:$D,4,FALSE)</f>
        <v>274.39999999999998</v>
      </c>
      <c r="E262" s="70" t="s">
        <v>143</v>
      </c>
      <c r="F262" s="70"/>
      <c r="G262" s="71" t="s">
        <v>8</v>
      </c>
      <c r="H262" s="72" t="s">
        <v>256</v>
      </c>
      <c r="I262" s="73" t="s">
        <v>403</v>
      </c>
    </row>
    <row r="263" spans="1:9" x14ac:dyDescent="0.3">
      <c r="A263" s="74" t="s">
        <v>288</v>
      </c>
      <c r="B263" s="75" t="s">
        <v>290</v>
      </c>
      <c r="C263" s="76">
        <v>46023</v>
      </c>
      <c r="D263" s="77">
        <f>VLOOKUP($B263,'Dental Calculator'!$A:$D,4,FALSE)</f>
        <v>277.45</v>
      </c>
      <c r="E263" s="81" t="s">
        <v>143</v>
      </c>
      <c r="F263" s="81"/>
      <c r="G263" s="78" t="s">
        <v>8</v>
      </c>
      <c r="H263" s="79"/>
      <c r="I263" s="80" t="s">
        <v>403</v>
      </c>
    </row>
    <row r="264" spans="1:9" x14ac:dyDescent="0.3">
      <c r="A264" s="74" t="s">
        <v>288</v>
      </c>
      <c r="B264" s="75" t="s">
        <v>291</v>
      </c>
      <c r="C264" s="76">
        <v>46023</v>
      </c>
      <c r="D264" s="77">
        <f>VLOOKUP($B264,'Dental Calculator'!$A:$D,4,FALSE)</f>
        <v>2622.03</v>
      </c>
      <c r="E264" s="81" t="s">
        <v>143</v>
      </c>
      <c r="F264" s="81"/>
      <c r="G264" s="78" t="s">
        <v>14</v>
      </c>
      <c r="H264" s="79" t="s">
        <v>256</v>
      </c>
      <c r="I264" s="80" t="s">
        <v>403</v>
      </c>
    </row>
    <row r="265" spans="1:9" x14ac:dyDescent="0.3">
      <c r="A265" s="74" t="s">
        <v>288</v>
      </c>
      <c r="B265" s="75" t="s">
        <v>292</v>
      </c>
      <c r="C265" s="76">
        <v>46023</v>
      </c>
      <c r="D265" s="77">
        <f>VLOOKUP($B265,'Dental Calculator'!$A:$D,4,FALSE)</f>
        <v>2500.0700000000002</v>
      </c>
      <c r="E265" s="81" t="s">
        <v>143</v>
      </c>
      <c r="F265" s="81"/>
      <c r="G265" s="78" t="s">
        <v>14</v>
      </c>
      <c r="H265" s="79" t="s">
        <v>256</v>
      </c>
      <c r="I265" s="80" t="s">
        <v>403</v>
      </c>
    </row>
    <row r="266" spans="1:9" x14ac:dyDescent="0.3">
      <c r="A266" s="74" t="s">
        <v>288</v>
      </c>
      <c r="B266" s="75" t="s">
        <v>293</v>
      </c>
      <c r="C266" s="76">
        <v>46023</v>
      </c>
      <c r="D266" s="77">
        <f>VLOOKUP($B266,'Dental Calculator'!$A:$D,4,FALSE)</f>
        <v>3414.73</v>
      </c>
      <c r="E266" s="81" t="s">
        <v>143</v>
      </c>
      <c r="F266" s="81"/>
      <c r="G266" s="78" t="s">
        <v>14</v>
      </c>
      <c r="H266" s="79" t="s">
        <v>256</v>
      </c>
      <c r="I266" s="80" t="s">
        <v>403</v>
      </c>
    </row>
    <row r="267" spans="1:9" x14ac:dyDescent="0.3">
      <c r="A267" s="74" t="s">
        <v>288</v>
      </c>
      <c r="B267" s="75" t="s">
        <v>294</v>
      </c>
      <c r="C267" s="76">
        <v>46023</v>
      </c>
      <c r="D267" s="77">
        <f>VLOOKUP($B267,'Dental Calculator'!$A:$D,4,FALSE)</f>
        <v>914.66</v>
      </c>
      <c r="E267" s="81" t="s">
        <v>143</v>
      </c>
      <c r="F267" s="81"/>
      <c r="G267" s="78" t="s">
        <v>14</v>
      </c>
      <c r="H267" s="79" t="s">
        <v>256</v>
      </c>
      <c r="I267" s="80" t="s">
        <v>403</v>
      </c>
    </row>
    <row r="268" spans="1:9" x14ac:dyDescent="0.3">
      <c r="A268" s="74" t="s">
        <v>288</v>
      </c>
      <c r="B268" s="75" t="s">
        <v>295</v>
      </c>
      <c r="C268" s="76">
        <v>46023</v>
      </c>
      <c r="D268" s="77">
        <f>VLOOKUP($B268,'Dental Calculator'!$A:$D,4,FALSE)</f>
        <v>2561.0500000000002</v>
      </c>
      <c r="E268" s="81" t="s">
        <v>143</v>
      </c>
      <c r="F268" s="81"/>
      <c r="G268" s="78" t="s">
        <v>14</v>
      </c>
      <c r="H268" s="79" t="s">
        <v>256</v>
      </c>
      <c r="I268" s="80" t="s">
        <v>403</v>
      </c>
    </row>
    <row r="269" spans="1:9" x14ac:dyDescent="0.3">
      <c r="A269" s="74" t="s">
        <v>288</v>
      </c>
      <c r="B269" s="75" t="s">
        <v>296</v>
      </c>
      <c r="C269" s="76">
        <v>46023</v>
      </c>
      <c r="D269" s="77">
        <f>VLOOKUP($B269,'Dental Calculator'!$A:$D,4,FALSE)</f>
        <v>121.95</v>
      </c>
      <c r="E269" s="81" t="s">
        <v>143</v>
      </c>
      <c r="F269" s="81"/>
      <c r="G269" s="78" t="s">
        <v>14</v>
      </c>
      <c r="H269" s="79" t="s">
        <v>256</v>
      </c>
      <c r="I269" s="80" t="s">
        <v>403</v>
      </c>
    </row>
    <row r="270" spans="1:9" x14ac:dyDescent="0.3">
      <c r="A270" s="74" t="s">
        <v>288</v>
      </c>
      <c r="B270" s="75" t="s">
        <v>297</v>
      </c>
      <c r="C270" s="76">
        <v>46023</v>
      </c>
      <c r="D270" s="77">
        <f>VLOOKUP($B270,'Dental Calculator'!$A:$D,4,FALSE)</f>
        <v>792.71</v>
      </c>
      <c r="E270" s="81" t="s">
        <v>143</v>
      </c>
      <c r="F270" s="81"/>
      <c r="G270" s="78" t="s">
        <v>14</v>
      </c>
      <c r="H270" s="79" t="s">
        <v>256</v>
      </c>
      <c r="I270" s="80" t="s">
        <v>403</v>
      </c>
    </row>
    <row r="271" spans="1:9" x14ac:dyDescent="0.3">
      <c r="A271" s="74" t="s">
        <v>288</v>
      </c>
      <c r="B271" s="75" t="s">
        <v>298</v>
      </c>
      <c r="C271" s="76">
        <v>46023</v>
      </c>
      <c r="D271" s="77">
        <f>VLOOKUP($B271,'Dental Calculator'!$A:$D,4,FALSE)</f>
        <v>868.93</v>
      </c>
      <c r="E271" s="81" t="s">
        <v>143</v>
      </c>
      <c r="F271" s="81"/>
      <c r="G271" s="78" t="s">
        <v>14</v>
      </c>
      <c r="H271" s="79" t="s">
        <v>256</v>
      </c>
      <c r="I271" s="80" t="s">
        <v>403</v>
      </c>
    </row>
    <row r="272" spans="1:9" x14ac:dyDescent="0.3">
      <c r="A272" s="74" t="s">
        <v>288</v>
      </c>
      <c r="B272" s="75" t="s">
        <v>299</v>
      </c>
      <c r="C272" s="76">
        <v>46023</v>
      </c>
      <c r="D272" s="77">
        <f>VLOOKUP($B272,'Dental Calculator'!$A:$D,4,FALSE)</f>
        <v>1097.5899999999999</v>
      </c>
      <c r="E272" s="81" t="s">
        <v>143</v>
      </c>
      <c r="F272" s="81"/>
      <c r="G272" s="78" t="s">
        <v>14</v>
      </c>
      <c r="H272" s="79" t="s">
        <v>256</v>
      </c>
      <c r="I272" s="80" t="s">
        <v>403</v>
      </c>
    </row>
    <row r="273" spans="1:9" x14ac:dyDescent="0.3">
      <c r="A273" s="74" t="s">
        <v>288</v>
      </c>
      <c r="B273" s="75" t="s">
        <v>300</v>
      </c>
      <c r="C273" s="76">
        <v>46023</v>
      </c>
      <c r="D273" s="77">
        <f>VLOOKUP($B273,'Dental Calculator'!$A:$D,4,FALSE)</f>
        <v>1173.81</v>
      </c>
      <c r="E273" s="81" t="s">
        <v>143</v>
      </c>
      <c r="F273" s="81"/>
      <c r="G273" s="78" t="s">
        <v>14</v>
      </c>
      <c r="H273" s="79" t="s">
        <v>256</v>
      </c>
      <c r="I273" s="80" t="s">
        <v>403</v>
      </c>
    </row>
    <row r="274" spans="1:9" x14ac:dyDescent="0.3">
      <c r="A274" s="74" t="s">
        <v>288</v>
      </c>
      <c r="B274" s="75" t="s">
        <v>301</v>
      </c>
      <c r="C274" s="76">
        <v>46023</v>
      </c>
      <c r="D274" s="77">
        <f>VLOOKUP($B274,'Dental Calculator'!$A:$D,4,FALSE)</f>
        <v>1219.55</v>
      </c>
      <c r="E274" s="81" t="s">
        <v>143</v>
      </c>
      <c r="F274" s="81"/>
      <c r="G274" s="78" t="s">
        <v>14</v>
      </c>
      <c r="H274" s="79" t="s">
        <v>256</v>
      </c>
      <c r="I274" s="80" t="s">
        <v>403</v>
      </c>
    </row>
    <row r="275" spans="1:9" x14ac:dyDescent="0.3">
      <c r="A275" s="74" t="s">
        <v>288</v>
      </c>
      <c r="B275" s="75" t="s">
        <v>302</v>
      </c>
      <c r="C275" s="76">
        <v>46023</v>
      </c>
      <c r="D275" s="77">
        <f>VLOOKUP($B275,'Dental Calculator'!$A:$D,4,FALSE)</f>
        <v>1128.08</v>
      </c>
      <c r="E275" s="81" t="s">
        <v>143</v>
      </c>
      <c r="F275" s="81"/>
      <c r="G275" s="78" t="s">
        <v>14</v>
      </c>
      <c r="H275" s="79" t="s">
        <v>256</v>
      </c>
      <c r="I275" s="80" t="s">
        <v>403</v>
      </c>
    </row>
    <row r="276" spans="1:9" ht="14.4" thickBot="1" x14ac:dyDescent="0.35">
      <c r="A276" s="82" t="s">
        <v>288</v>
      </c>
      <c r="B276" s="83" t="s">
        <v>303</v>
      </c>
      <c r="C276" s="84">
        <v>46023</v>
      </c>
      <c r="D276" s="85">
        <f>VLOOKUP($B276,'Dental Calculator'!$A:$D,4,FALSE)</f>
        <v>432.94</v>
      </c>
      <c r="E276" s="86" t="s">
        <v>143</v>
      </c>
      <c r="F276" s="86"/>
      <c r="G276" s="87" t="s">
        <v>14</v>
      </c>
      <c r="H276" s="88"/>
      <c r="I276" s="89" t="s">
        <v>403</v>
      </c>
    </row>
    <row r="277" spans="1:9" x14ac:dyDescent="0.3">
      <c r="A277" s="31" t="s">
        <v>304</v>
      </c>
      <c r="B277" s="32" t="s">
        <v>305</v>
      </c>
      <c r="C277" s="33">
        <v>46023</v>
      </c>
      <c r="D277" s="34">
        <f>VLOOKUP($B277,'Dental Calculator'!$A:$D,4,FALSE)</f>
        <v>128.05000000000001</v>
      </c>
      <c r="E277" s="47" t="s">
        <v>143</v>
      </c>
      <c r="F277" s="47"/>
      <c r="G277" s="35" t="s">
        <v>8</v>
      </c>
      <c r="H277" s="36"/>
      <c r="I277" s="37" t="s">
        <v>403</v>
      </c>
    </row>
    <row r="278" spans="1:9" x14ac:dyDescent="0.3">
      <c r="A278" s="38" t="s">
        <v>304</v>
      </c>
      <c r="B278" s="15" t="s">
        <v>306</v>
      </c>
      <c r="C278" s="4">
        <v>46023</v>
      </c>
      <c r="D278" s="21">
        <f>VLOOKUP($B278,'Dental Calculator'!$A:$D,4,FALSE)</f>
        <v>164.64</v>
      </c>
      <c r="E278" s="23" t="s">
        <v>143</v>
      </c>
      <c r="F278" s="23"/>
      <c r="G278" s="5" t="s">
        <v>8</v>
      </c>
      <c r="H278" s="6"/>
      <c r="I278" s="39" t="s">
        <v>403</v>
      </c>
    </row>
    <row r="279" spans="1:9" x14ac:dyDescent="0.3">
      <c r="A279" s="38" t="s">
        <v>304</v>
      </c>
      <c r="B279" s="15" t="s">
        <v>307</v>
      </c>
      <c r="C279" s="4">
        <v>46023</v>
      </c>
      <c r="D279" s="21">
        <f>VLOOKUP($B279,'Dental Calculator'!$A:$D,4,FALSE)</f>
        <v>243.91</v>
      </c>
      <c r="E279" s="23" t="s">
        <v>143</v>
      </c>
      <c r="F279" s="23"/>
      <c r="G279" s="5" t="s">
        <v>8</v>
      </c>
      <c r="H279" s="6"/>
      <c r="I279" s="39" t="s">
        <v>403</v>
      </c>
    </row>
    <row r="280" spans="1:9" x14ac:dyDescent="0.3">
      <c r="A280" s="38" t="s">
        <v>304</v>
      </c>
      <c r="B280" s="15" t="s">
        <v>308</v>
      </c>
      <c r="C280" s="4">
        <v>46023</v>
      </c>
      <c r="D280" s="21">
        <f>VLOOKUP($B280,'Dental Calculator'!$A:$D,4,FALSE)</f>
        <v>1006.13</v>
      </c>
      <c r="E280" s="23" t="s">
        <v>143</v>
      </c>
      <c r="F280" s="23"/>
      <c r="G280" s="5" t="s">
        <v>14</v>
      </c>
      <c r="H280" s="6"/>
      <c r="I280" s="39" t="s">
        <v>403</v>
      </c>
    </row>
    <row r="281" spans="1:9" x14ac:dyDescent="0.3">
      <c r="A281" s="38" t="s">
        <v>304</v>
      </c>
      <c r="B281" s="15" t="s">
        <v>309</v>
      </c>
      <c r="C281" s="4">
        <v>46023</v>
      </c>
      <c r="D281" s="21">
        <f>VLOOKUP($B281,'Dental Calculator'!$A:$D,4,FALSE)</f>
        <v>1615.9</v>
      </c>
      <c r="E281" s="23" t="s">
        <v>143</v>
      </c>
      <c r="F281" s="23"/>
      <c r="G281" s="5" t="s">
        <v>14</v>
      </c>
      <c r="H281" s="6"/>
      <c r="I281" s="39" t="s">
        <v>403</v>
      </c>
    </row>
    <row r="282" spans="1:9" x14ac:dyDescent="0.3">
      <c r="A282" s="38" t="s">
        <v>304</v>
      </c>
      <c r="B282" s="15" t="s">
        <v>310</v>
      </c>
      <c r="C282" s="4">
        <v>46023</v>
      </c>
      <c r="D282" s="21">
        <f>VLOOKUP($B282,'Dental Calculator'!$A:$D,4,FALSE)</f>
        <v>4268.42</v>
      </c>
      <c r="E282" s="23" t="s">
        <v>143</v>
      </c>
      <c r="F282" s="23"/>
      <c r="G282" s="5" t="s">
        <v>14</v>
      </c>
      <c r="H282" s="6"/>
      <c r="I282" s="39" t="s">
        <v>403</v>
      </c>
    </row>
    <row r="283" spans="1:9" x14ac:dyDescent="0.3">
      <c r="A283" s="38" t="s">
        <v>304</v>
      </c>
      <c r="B283" s="15" t="s">
        <v>311</v>
      </c>
      <c r="C283" s="4">
        <v>46023</v>
      </c>
      <c r="D283" s="21">
        <f>VLOOKUP($B283,'Dental Calculator'!$A:$D,4,FALSE)</f>
        <v>4329.3999999999996</v>
      </c>
      <c r="E283" s="23" t="s">
        <v>143</v>
      </c>
      <c r="F283" s="23"/>
      <c r="G283" s="5" t="s">
        <v>14</v>
      </c>
      <c r="H283" s="6"/>
      <c r="I283" s="39" t="s">
        <v>403</v>
      </c>
    </row>
    <row r="284" spans="1:9" x14ac:dyDescent="0.3">
      <c r="A284" s="38" t="s">
        <v>304</v>
      </c>
      <c r="B284" s="15" t="s">
        <v>312</v>
      </c>
      <c r="C284" s="4">
        <v>46023</v>
      </c>
      <c r="D284" s="21">
        <f>VLOOKUP($B284,'Dental Calculator'!$A:$D,4,FALSE)</f>
        <v>3414.73</v>
      </c>
      <c r="E284" s="23" t="s">
        <v>143</v>
      </c>
      <c r="F284" s="23"/>
      <c r="G284" s="5" t="s">
        <v>14</v>
      </c>
      <c r="H284" s="6" t="s">
        <v>237</v>
      </c>
      <c r="I284" s="39" t="s">
        <v>403</v>
      </c>
    </row>
    <row r="285" spans="1:9" x14ac:dyDescent="0.3">
      <c r="A285" s="38" t="s">
        <v>304</v>
      </c>
      <c r="B285" s="15" t="s">
        <v>313</v>
      </c>
      <c r="C285" s="4">
        <v>46023</v>
      </c>
      <c r="D285" s="21">
        <f>VLOOKUP($B285,'Dental Calculator'!$A:$D,4,FALSE)</f>
        <v>3445.22</v>
      </c>
      <c r="E285" s="23" t="s">
        <v>143</v>
      </c>
      <c r="F285" s="23"/>
      <c r="G285" s="5" t="s">
        <v>14</v>
      </c>
      <c r="H285" s="6"/>
      <c r="I285" s="39" t="s">
        <v>403</v>
      </c>
    </row>
    <row r="286" spans="1:9" x14ac:dyDescent="0.3">
      <c r="A286" s="38" t="s">
        <v>304</v>
      </c>
      <c r="B286" s="15" t="s">
        <v>314</v>
      </c>
      <c r="C286" s="4">
        <v>46023</v>
      </c>
      <c r="D286" s="21">
        <f>VLOOKUP($B286,'Dental Calculator'!$A:$D,4,FALSE)</f>
        <v>3811.09</v>
      </c>
      <c r="E286" s="23" t="s">
        <v>143</v>
      </c>
      <c r="F286" s="23"/>
      <c r="G286" s="5" t="s">
        <v>14</v>
      </c>
      <c r="H286" s="6"/>
      <c r="I286" s="39" t="s">
        <v>403</v>
      </c>
    </row>
    <row r="287" spans="1:9" x14ac:dyDescent="0.3">
      <c r="A287" s="38" t="s">
        <v>304</v>
      </c>
      <c r="B287" s="15" t="s">
        <v>315</v>
      </c>
      <c r="C287" s="4">
        <v>46023</v>
      </c>
      <c r="D287" s="21">
        <f>VLOOKUP($B287,'Dental Calculator'!$A:$D,4,FALSE)</f>
        <v>3811.09</v>
      </c>
      <c r="E287" s="23" t="s">
        <v>143</v>
      </c>
      <c r="F287" s="23"/>
      <c r="G287" s="5" t="s">
        <v>14</v>
      </c>
      <c r="H287" s="6"/>
      <c r="I287" s="39" t="s">
        <v>403</v>
      </c>
    </row>
    <row r="288" spans="1:9" x14ac:dyDescent="0.3">
      <c r="A288" s="38" t="s">
        <v>304</v>
      </c>
      <c r="B288" s="15" t="s">
        <v>316</v>
      </c>
      <c r="C288" s="4">
        <v>46023</v>
      </c>
      <c r="D288" s="21">
        <f>VLOOKUP($B288,'Dental Calculator'!$A:$D,4,FALSE)</f>
        <v>4268.42</v>
      </c>
      <c r="E288" s="23" t="s">
        <v>143</v>
      </c>
      <c r="F288" s="23"/>
      <c r="G288" s="5" t="s">
        <v>14</v>
      </c>
      <c r="H288" s="6"/>
      <c r="I288" s="39" t="s">
        <v>403</v>
      </c>
    </row>
    <row r="289" spans="1:9" x14ac:dyDescent="0.3">
      <c r="A289" s="38" t="s">
        <v>304</v>
      </c>
      <c r="B289" s="15" t="s">
        <v>317</v>
      </c>
      <c r="C289" s="4">
        <v>46023</v>
      </c>
      <c r="D289" s="21">
        <f>VLOOKUP($B289,'Dental Calculator'!$A:$D,4,FALSE)</f>
        <v>6219.69</v>
      </c>
      <c r="E289" s="23" t="s">
        <v>143</v>
      </c>
      <c r="F289" s="23"/>
      <c r="G289" s="5" t="s">
        <v>14</v>
      </c>
      <c r="H289" s="6"/>
      <c r="I289" s="39" t="s">
        <v>403</v>
      </c>
    </row>
    <row r="290" spans="1:9" x14ac:dyDescent="0.3">
      <c r="A290" s="38" t="s">
        <v>304</v>
      </c>
      <c r="B290" s="15" t="s">
        <v>318</v>
      </c>
      <c r="C290" s="4">
        <v>46023</v>
      </c>
      <c r="D290" s="21">
        <f>VLOOKUP($B290,'Dental Calculator'!$A:$D,4,FALSE)</f>
        <v>1311.01</v>
      </c>
      <c r="E290" s="23" t="s">
        <v>143</v>
      </c>
      <c r="F290" s="23"/>
      <c r="G290" s="5" t="s">
        <v>14</v>
      </c>
      <c r="H290" s="6"/>
      <c r="I290" s="39" t="s">
        <v>403</v>
      </c>
    </row>
    <row r="291" spans="1:9" x14ac:dyDescent="0.3">
      <c r="A291" s="38" t="s">
        <v>304</v>
      </c>
      <c r="B291" s="15" t="s">
        <v>320</v>
      </c>
      <c r="C291" s="4">
        <v>46023</v>
      </c>
      <c r="D291" s="21">
        <f>VLOOKUP($B291,'Dental Calculator'!$A:$D,4,FALSE)</f>
        <v>182.93</v>
      </c>
      <c r="E291" s="23" t="s">
        <v>143</v>
      </c>
      <c r="F291" s="23"/>
      <c r="G291" s="5" t="s">
        <v>8</v>
      </c>
      <c r="H291" s="6"/>
      <c r="I291" s="39" t="s">
        <v>403</v>
      </c>
    </row>
    <row r="292" spans="1:9" x14ac:dyDescent="0.3">
      <c r="A292" s="38" t="s">
        <v>304</v>
      </c>
      <c r="B292" s="15" t="s">
        <v>321</v>
      </c>
      <c r="C292" s="4">
        <v>46023</v>
      </c>
      <c r="D292" s="21">
        <f>VLOOKUP($B292,'Dental Calculator'!$A:$D,4,FALSE)</f>
        <v>213.42</v>
      </c>
      <c r="E292" s="23" t="s">
        <v>143</v>
      </c>
      <c r="F292" s="23"/>
      <c r="G292" s="5" t="s">
        <v>8</v>
      </c>
      <c r="H292" s="6"/>
      <c r="I292" s="39" t="s">
        <v>403</v>
      </c>
    </row>
    <row r="293" spans="1:9" x14ac:dyDescent="0.3">
      <c r="A293" s="38" t="s">
        <v>304</v>
      </c>
      <c r="B293" s="15" t="s">
        <v>322</v>
      </c>
      <c r="C293" s="4">
        <v>46023</v>
      </c>
      <c r="D293" s="21">
        <f>VLOOKUP($B293,'Dental Calculator'!$A:$D,4,FALSE)</f>
        <v>243.91</v>
      </c>
      <c r="E293" s="23" t="s">
        <v>143</v>
      </c>
      <c r="F293" s="23"/>
      <c r="G293" s="5" t="s">
        <v>14</v>
      </c>
      <c r="H293" s="6"/>
      <c r="I293" s="39" t="s">
        <v>403</v>
      </c>
    </row>
    <row r="294" spans="1:9" x14ac:dyDescent="0.3">
      <c r="A294" s="38" t="s">
        <v>304</v>
      </c>
      <c r="B294" s="15" t="s">
        <v>323</v>
      </c>
      <c r="C294" s="4">
        <v>46023</v>
      </c>
      <c r="D294" s="21">
        <f>VLOOKUP($B294,'Dental Calculator'!$A:$D,4,FALSE)</f>
        <v>103.66</v>
      </c>
      <c r="E294" s="23" t="s">
        <v>143</v>
      </c>
      <c r="F294" s="23"/>
      <c r="G294" s="5" t="s">
        <v>8</v>
      </c>
      <c r="H294" s="6" t="s">
        <v>7</v>
      </c>
      <c r="I294" s="39" t="s">
        <v>403</v>
      </c>
    </row>
    <row r="295" spans="1:9" x14ac:dyDescent="0.3">
      <c r="A295" s="38" t="s">
        <v>304</v>
      </c>
      <c r="B295" s="15" t="s">
        <v>324</v>
      </c>
      <c r="C295" s="4">
        <v>46023</v>
      </c>
      <c r="D295" s="21">
        <f>VLOOKUP($B295,'Dental Calculator'!$A:$D,4,FALSE)</f>
        <v>314.02999999999997</v>
      </c>
      <c r="E295" s="23" t="s">
        <v>143</v>
      </c>
      <c r="F295" s="23"/>
      <c r="G295" s="5" t="s">
        <v>8</v>
      </c>
      <c r="H295" s="6" t="s">
        <v>256</v>
      </c>
      <c r="I295" s="39" t="s">
        <v>403</v>
      </c>
    </row>
    <row r="296" spans="1:9" x14ac:dyDescent="0.3">
      <c r="A296" s="38" t="s">
        <v>304</v>
      </c>
      <c r="B296" s="15" t="s">
        <v>325</v>
      </c>
      <c r="C296" s="4">
        <v>46023</v>
      </c>
      <c r="D296" s="21">
        <f>VLOOKUP($B296,'Dental Calculator'!$A:$D,4,FALSE)</f>
        <v>253.06</v>
      </c>
      <c r="E296" s="23" t="s">
        <v>143</v>
      </c>
      <c r="F296" s="23"/>
      <c r="G296" s="5" t="s">
        <v>8</v>
      </c>
      <c r="H296" s="6"/>
      <c r="I296" s="39" t="s">
        <v>403</v>
      </c>
    </row>
    <row r="297" spans="1:9" x14ac:dyDescent="0.3">
      <c r="A297" s="38" t="s">
        <v>304</v>
      </c>
      <c r="B297" s="15" t="s">
        <v>326</v>
      </c>
      <c r="C297" s="4">
        <v>46023</v>
      </c>
      <c r="D297" s="21">
        <f>VLOOKUP($B297,'Dental Calculator'!$A:$D,4,FALSE)</f>
        <v>1219.55</v>
      </c>
      <c r="E297" s="23" t="s">
        <v>143</v>
      </c>
      <c r="F297" s="23"/>
      <c r="G297" s="5" t="s">
        <v>8</v>
      </c>
      <c r="H297" s="6"/>
      <c r="I297" s="39" t="s">
        <v>403</v>
      </c>
    </row>
    <row r="298" spans="1:9" x14ac:dyDescent="0.3">
      <c r="A298" s="38" t="s">
        <v>304</v>
      </c>
      <c r="B298" s="15" t="s">
        <v>327</v>
      </c>
      <c r="C298" s="4">
        <v>46023</v>
      </c>
      <c r="D298" s="21">
        <f>VLOOKUP($B298,'Dental Calculator'!$A:$D,4,FALSE)</f>
        <v>746.97</v>
      </c>
      <c r="E298" s="23" t="s">
        <v>143</v>
      </c>
      <c r="F298" s="23"/>
      <c r="G298" s="5" t="s">
        <v>8</v>
      </c>
      <c r="H298" s="6"/>
      <c r="I298" s="39" t="s">
        <v>403</v>
      </c>
    </row>
    <row r="299" spans="1:9" x14ac:dyDescent="0.3">
      <c r="A299" s="38" t="s">
        <v>304</v>
      </c>
      <c r="B299" s="15" t="s">
        <v>328</v>
      </c>
      <c r="C299" s="4">
        <v>46023</v>
      </c>
      <c r="D299" s="21">
        <f>VLOOKUP($B299,'Dental Calculator'!$A:$D,4,FALSE)</f>
        <v>518.30999999999995</v>
      </c>
      <c r="E299" s="23" t="s">
        <v>143</v>
      </c>
      <c r="F299" s="23"/>
      <c r="G299" s="5" t="s">
        <v>8</v>
      </c>
      <c r="H299" s="6" t="s">
        <v>237</v>
      </c>
      <c r="I299" s="39" t="s">
        <v>403</v>
      </c>
    </row>
    <row r="300" spans="1:9" x14ac:dyDescent="0.3">
      <c r="A300" s="38" t="s">
        <v>304</v>
      </c>
      <c r="B300" s="15" t="s">
        <v>329</v>
      </c>
      <c r="C300" s="4">
        <v>46023</v>
      </c>
      <c r="D300" s="21">
        <f>VLOOKUP($B300,'Dental Calculator'!$A:$D,4,FALSE)</f>
        <v>506.11</v>
      </c>
      <c r="E300" s="23" t="s">
        <v>143</v>
      </c>
      <c r="F300" s="23"/>
      <c r="G300" s="5" t="s">
        <v>8</v>
      </c>
      <c r="H300" s="6"/>
      <c r="I300" s="39" t="s">
        <v>403</v>
      </c>
    </row>
    <row r="301" spans="1:9" x14ac:dyDescent="0.3">
      <c r="A301" s="38" t="s">
        <v>304</v>
      </c>
      <c r="B301" s="15" t="s">
        <v>330</v>
      </c>
      <c r="C301" s="4">
        <v>46023</v>
      </c>
      <c r="D301" s="21">
        <f>VLOOKUP($B301,'Dental Calculator'!$A:$D,4,FALSE)</f>
        <v>1890.3</v>
      </c>
      <c r="E301" s="23" t="s">
        <v>143</v>
      </c>
      <c r="F301" s="23"/>
      <c r="G301" s="5" t="s">
        <v>14</v>
      </c>
      <c r="H301" s="6" t="s">
        <v>256</v>
      </c>
      <c r="I301" s="39" t="s">
        <v>403</v>
      </c>
    </row>
    <row r="302" spans="1:9" s="9" customFormat="1" ht="14.4" thickBot="1" x14ac:dyDescent="0.35">
      <c r="A302" s="40" t="s">
        <v>304</v>
      </c>
      <c r="B302" s="41" t="s">
        <v>331</v>
      </c>
      <c r="C302" s="42">
        <v>46023</v>
      </c>
      <c r="D302" s="111" t="s">
        <v>35</v>
      </c>
      <c r="E302" s="64" t="s">
        <v>143</v>
      </c>
      <c r="F302" s="64"/>
      <c r="G302" s="63" t="s">
        <v>14</v>
      </c>
      <c r="H302" s="63"/>
      <c r="I302" s="46" t="s">
        <v>403</v>
      </c>
    </row>
    <row r="303" spans="1:9" x14ac:dyDescent="0.3">
      <c r="A303" s="66" t="s">
        <v>332</v>
      </c>
      <c r="B303" s="67" t="s">
        <v>333</v>
      </c>
      <c r="C303" s="68">
        <v>46023</v>
      </c>
      <c r="D303" s="69">
        <f>VLOOKUP($B303,'Dental Calculator'!$A:$D,4,FALSE)</f>
        <v>429.38</v>
      </c>
      <c r="E303" s="70" t="s">
        <v>143</v>
      </c>
      <c r="F303" s="70"/>
      <c r="G303" s="71" t="s">
        <v>14</v>
      </c>
      <c r="H303" s="72"/>
      <c r="I303" s="73" t="s">
        <v>403</v>
      </c>
    </row>
    <row r="304" spans="1:9" x14ac:dyDescent="0.3">
      <c r="A304" s="74" t="s">
        <v>332</v>
      </c>
      <c r="B304" s="75" t="s">
        <v>34</v>
      </c>
      <c r="C304" s="76">
        <v>46023</v>
      </c>
      <c r="D304" s="112" t="s">
        <v>35</v>
      </c>
      <c r="E304" s="81" t="s">
        <v>143</v>
      </c>
      <c r="F304" s="81"/>
      <c r="G304" s="78" t="s">
        <v>14</v>
      </c>
      <c r="H304" s="79"/>
      <c r="I304" s="80" t="s">
        <v>403</v>
      </c>
    </row>
    <row r="305" spans="1:9" x14ac:dyDescent="0.3">
      <c r="A305" s="74" t="s">
        <v>332</v>
      </c>
      <c r="B305" s="75" t="s">
        <v>334</v>
      </c>
      <c r="C305" s="76">
        <v>46023</v>
      </c>
      <c r="D305" s="77">
        <f>VLOOKUP($B305,'Dental Calculator'!$A:$D,4,FALSE)</f>
        <v>435.99</v>
      </c>
      <c r="E305" s="81" t="s">
        <v>143</v>
      </c>
      <c r="F305" s="81"/>
      <c r="G305" s="78" t="s">
        <v>14</v>
      </c>
      <c r="H305" s="79"/>
      <c r="I305" s="80" t="s">
        <v>403</v>
      </c>
    </row>
    <row r="306" spans="1:9" x14ac:dyDescent="0.3">
      <c r="A306" s="74" t="s">
        <v>332</v>
      </c>
      <c r="B306" s="75" t="s">
        <v>335</v>
      </c>
      <c r="C306" s="76">
        <v>46023</v>
      </c>
      <c r="D306" s="77">
        <f>VLOOKUP($B306,'Dental Calculator'!$A:$D,4,FALSE)</f>
        <v>121.95</v>
      </c>
      <c r="E306" s="81" t="s">
        <v>143</v>
      </c>
      <c r="F306" s="81"/>
      <c r="G306" s="78" t="s">
        <v>14</v>
      </c>
      <c r="H306" s="79"/>
      <c r="I306" s="80" t="s">
        <v>403</v>
      </c>
    </row>
    <row r="307" spans="1:9" ht="14.4" thickBot="1" x14ac:dyDescent="0.35">
      <c r="A307" s="82" t="s">
        <v>332</v>
      </c>
      <c r="B307" s="83" t="s">
        <v>336</v>
      </c>
      <c r="C307" s="84">
        <v>46023</v>
      </c>
      <c r="D307" s="113" t="s">
        <v>35</v>
      </c>
      <c r="E307" s="86" t="s">
        <v>143</v>
      </c>
      <c r="F307" s="86"/>
      <c r="G307" s="87" t="s">
        <v>14</v>
      </c>
      <c r="H307" s="88"/>
      <c r="I307" s="89" t="s">
        <v>403</v>
      </c>
    </row>
    <row r="308" spans="1:9" x14ac:dyDescent="0.3">
      <c r="A308" s="143" t="s">
        <v>337</v>
      </c>
      <c r="B308" s="144" t="s">
        <v>338</v>
      </c>
      <c r="C308" s="145">
        <v>46023</v>
      </c>
      <c r="D308" s="25">
        <f>VLOOKUP($B308,'Dental Calculator'!$A:$D,4,FALSE)</f>
        <v>60.98</v>
      </c>
      <c r="E308" s="146" t="s">
        <v>143</v>
      </c>
      <c r="F308" s="146"/>
      <c r="G308" s="147" t="s">
        <v>8</v>
      </c>
      <c r="H308" s="148"/>
      <c r="I308" s="149" t="s">
        <v>403</v>
      </c>
    </row>
    <row r="309" spans="1:9" x14ac:dyDescent="0.3">
      <c r="A309" s="38" t="s">
        <v>337</v>
      </c>
      <c r="B309" s="15" t="s">
        <v>339</v>
      </c>
      <c r="C309" s="4">
        <v>46023</v>
      </c>
      <c r="D309" s="21">
        <f>VLOOKUP($B309,'Dental Calculator'!$A:$D,4,FALSE)</f>
        <v>18.29</v>
      </c>
      <c r="E309" s="139" t="s">
        <v>143</v>
      </c>
      <c r="F309" s="23"/>
      <c r="G309" s="5" t="s">
        <v>14</v>
      </c>
      <c r="H309" s="6" t="s">
        <v>143</v>
      </c>
      <c r="I309" s="39" t="s">
        <v>403</v>
      </c>
    </row>
    <row r="310" spans="1:9" x14ac:dyDescent="0.3">
      <c r="A310" s="38" t="s">
        <v>337</v>
      </c>
      <c r="B310" s="15" t="s">
        <v>340</v>
      </c>
      <c r="C310" s="4">
        <v>46023</v>
      </c>
      <c r="D310" s="21">
        <f>VLOOKUP($B310,'Dental Calculator'!$A:$D,4,FALSE)</f>
        <v>79.27</v>
      </c>
      <c r="E310" s="21">
        <f>VLOOKUP($B310,'Dental Calculator'!$A:$D,3,FALSE)</f>
        <v>87.28</v>
      </c>
      <c r="F310" s="21" t="s">
        <v>408</v>
      </c>
      <c r="G310" s="5" t="s">
        <v>8</v>
      </c>
      <c r="H310" s="6"/>
      <c r="I310" s="39" t="s">
        <v>403</v>
      </c>
    </row>
    <row r="311" spans="1:9" x14ac:dyDescent="0.3">
      <c r="A311" s="38" t="s">
        <v>337</v>
      </c>
      <c r="B311" s="15" t="s">
        <v>341</v>
      </c>
      <c r="C311" s="4">
        <v>46023</v>
      </c>
      <c r="D311" s="21">
        <f>VLOOKUP($B311,'Dental Calculator'!$A:$D,4,FALSE)</f>
        <v>79.27</v>
      </c>
      <c r="E311" s="25">
        <f>VLOOKUP($B311,'Dental Calculator'!$A:$D,3,FALSE)</f>
        <v>87.28</v>
      </c>
      <c r="F311" s="21" t="s">
        <v>408</v>
      </c>
      <c r="G311" s="5" t="s">
        <v>8</v>
      </c>
      <c r="H311" s="6"/>
      <c r="I311" s="39" t="s">
        <v>403</v>
      </c>
    </row>
    <row r="312" spans="1:9" x14ac:dyDescent="0.3">
      <c r="A312" s="38" t="s">
        <v>337</v>
      </c>
      <c r="B312" s="15" t="s">
        <v>342</v>
      </c>
      <c r="C312" s="4">
        <v>46023</v>
      </c>
      <c r="D312" s="21">
        <f>VLOOKUP($B312,'Dental Calculator'!$A:$D,4,FALSE)</f>
        <v>27.44</v>
      </c>
      <c r="E312" s="23" t="s">
        <v>143</v>
      </c>
      <c r="F312" s="23"/>
      <c r="G312" s="5" t="s">
        <v>8</v>
      </c>
      <c r="H312" s="6"/>
      <c r="I312" s="39" t="s">
        <v>403</v>
      </c>
    </row>
    <row r="313" spans="1:9" x14ac:dyDescent="0.3">
      <c r="A313" s="38" t="s">
        <v>337</v>
      </c>
      <c r="B313" s="15" t="s">
        <v>2071</v>
      </c>
      <c r="C313" s="4">
        <v>46023</v>
      </c>
      <c r="D313" s="21">
        <f>VLOOKUP($B313,'Dental Calculator'!$A:$D,4,FALSE)</f>
        <v>15.24</v>
      </c>
      <c r="E313" s="25"/>
      <c r="F313" s="23"/>
      <c r="G313" s="5" t="s">
        <v>8</v>
      </c>
      <c r="H313" s="6"/>
      <c r="I313" s="39" t="s">
        <v>403</v>
      </c>
    </row>
    <row r="314" spans="1:9" x14ac:dyDescent="0.3">
      <c r="A314" s="38" t="s">
        <v>337</v>
      </c>
      <c r="B314" s="15" t="s">
        <v>2073</v>
      </c>
      <c r="C314" s="4">
        <v>46023</v>
      </c>
      <c r="D314" s="21">
        <f>VLOOKUP($B314,'Dental Calculator'!$A:$D,4,FALSE)</f>
        <v>15.24</v>
      </c>
      <c r="E314" s="25"/>
      <c r="F314" s="23"/>
      <c r="G314" s="5" t="s">
        <v>8</v>
      </c>
      <c r="H314" s="6"/>
      <c r="I314" s="39" t="s">
        <v>403</v>
      </c>
    </row>
    <row r="315" spans="1:9" x14ac:dyDescent="0.3">
      <c r="A315" s="38" t="s">
        <v>337</v>
      </c>
      <c r="B315" s="15" t="s">
        <v>2075</v>
      </c>
      <c r="C315" s="4">
        <v>46023</v>
      </c>
      <c r="D315" s="21">
        <f>VLOOKUP($B315,'Dental Calculator'!$A:$D,4,FALSE)</f>
        <v>60.98</v>
      </c>
      <c r="E315" s="25"/>
      <c r="F315" s="23"/>
      <c r="G315" s="5" t="s">
        <v>8</v>
      </c>
      <c r="H315" s="6"/>
      <c r="I315" s="39" t="s">
        <v>403</v>
      </c>
    </row>
    <row r="316" spans="1:9" x14ac:dyDescent="0.3">
      <c r="A316" s="38" t="s">
        <v>337</v>
      </c>
      <c r="B316" s="15" t="s">
        <v>2077</v>
      </c>
      <c r="C316" s="4">
        <v>46023</v>
      </c>
      <c r="D316" s="21">
        <f>VLOOKUP($B316,'Dental Calculator'!$A:$D,4,FALSE)</f>
        <v>60.98</v>
      </c>
      <c r="E316" s="25"/>
      <c r="F316" s="23"/>
      <c r="G316" s="5" t="s">
        <v>8</v>
      </c>
      <c r="H316" s="6"/>
      <c r="I316" s="39" t="s">
        <v>403</v>
      </c>
    </row>
    <row r="317" spans="1:9" x14ac:dyDescent="0.3">
      <c r="A317" s="38" t="s">
        <v>337</v>
      </c>
      <c r="B317" s="15" t="s">
        <v>344</v>
      </c>
      <c r="C317" s="4">
        <v>46023</v>
      </c>
      <c r="D317" s="21">
        <f>VLOOKUP($B317,'Dental Calculator'!$A:$D,4,FALSE)</f>
        <v>48.78</v>
      </c>
      <c r="E317" s="23" t="s">
        <v>143</v>
      </c>
      <c r="F317" s="23"/>
      <c r="G317" s="5" t="s">
        <v>8</v>
      </c>
      <c r="H317" s="6"/>
      <c r="I317" s="39" t="s">
        <v>403</v>
      </c>
    </row>
    <row r="318" spans="1:9" x14ac:dyDescent="0.3">
      <c r="A318" s="38" t="s">
        <v>337</v>
      </c>
      <c r="B318" s="15" t="s">
        <v>345</v>
      </c>
      <c r="C318" s="4">
        <v>46023</v>
      </c>
      <c r="D318" s="21">
        <f>VLOOKUP($B318,'Dental Calculator'!$A:$D,4,FALSE)</f>
        <v>30.49</v>
      </c>
      <c r="E318" s="23" t="s">
        <v>143</v>
      </c>
      <c r="F318" s="23"/>
      <c r="G318" s="5" t="s">
        <v>8</v>
      </c>
      <c r="H318" s="6"/>
      <c r="I318" s="39" t="s">
        <v>403</v>
      </c>
    </row>
    <row r="319" spans="1:9" x14ac:dyDescent="0.3">
      <c r="A319" s="38" t="s">
        <v>337</v>
      </c>
      <c r="B319" s="15" t="s">
        <v>346</v>
      </c>
      <c r="C319" s="4">
        <v>46023</v>
      </c>
      <c r="D319" s="21">
        <f>VLOOKUP($B319,'Dental Calculator'!$A:$D,4,FALSE)</f>
        <v>51.83</v>
      </c>
      <c r="E319" s="23" t="s">
        <v>143</v>
      </c>
      <c r="F319" s="23"/>
      <c r="G319" s="5" t="s">
        <v>8</v>
      </c>
      <c r="H319" s="6"/>
      <c r="I319" s="39" t="s">
        <v>403</v>
      </c>
    </row>
    <row r="320" spans="1:9" x14ac:dyDescent="0.3">
      <c r="A320" s="38" t="s">
        <v>337</v>
      </c>
      <c r="B320" s="15" t="s">
        <v>426</v>
      </c>
      <c r="C320" s="4">
        <v>46023</v>
      </c>
      <c r="D320" s="21" t="s">
        <v>35</v>
      </c>
      <c r="E320" s="23" t="s">
        <v>143</v>
      </c>
      <c r="F320" s="23"/>
      <c r="G320" s="5" t="s">
        <v>8</v>
      </c>
      <c r="H320" s="6"/>
      <c r="I320" s="39" t="s">
        <v>403</v>
      </c>
    </row>
    <row r="321" spans="1:9" x14ac:dyDescent="0.3">
      <c r="A321" s="38" t="s">
        <v>337</v>
      </c>
      <c r="B321" s="15" t="s">
        <v>347</v>
      </c>
      <c r="C321" s="4">
        <v>46023</v>
      </c>
      <c r="D321" s="21">
        <f>VLOOKUP($B321,'Dental Calculator'!$A:$D,4,FALSE)</f>
        <v>262.2</v>
      </c>
      <c r="E321" s="23" t="s">
        <v>143</v>
      </c>
      <c r="F321" s="23"/>
      <c r="G321" s="5" t="s">
        <v>14</v>
      </c>
      <c r="H321" s="6" t="s">
        <v>143</v>
      </c>
      <c r="I321" s="39" t="s">
        <v>403</v>
      </c>
    </row>
    <row r="322" spans="1:9" x14ac:dyDescent="0.3">
      <c r="A322" s="38" t="s">
        <v>337</v>
      </c>
      <c r="B322" s="15" t="s">
        <v>348</v>
      </c>
      <c r="C322" s="4">
        <v>46023</v>
      </c>
      <c r="D322" s="21">
        <f>VLOOKUP($B322,'Dental Calculator'!$A:$D,4,FALSE)</f>
        <v>216.47</v>
      </c>
      <c r="E322" s="23" t="s">
        <v>143</v>
      </c>
      <c r="F322" s="23"/>
      <c r="G322" s="5" t="s">
        <v>14</v>
      </c>
      <c r="H322" s="6" t="s">
        <v>143</v>
      </c>
      <c r="I322" s="39" t="s">
        <v>403</v>
      </c>
    </row>
    <row r="323" spans="1:9" x14ac:dyDescent="0.3">
      <c r="A323" s="38" t="s">
        <v>337</v>
      </c>
      <c r="B323" s="15" t="s">
        <v>349</v>
      </c>
      <c r="C323" s="4">
        <v>46023</v>
      </c>
      <c r="D323" s="21">
        <f>VLOOKUP($B323,'Dental Calculator'!$A:$D,4,FALSE)</f>
        <v>198.18</v>
      </c>
      <c r="E323" s="23" t="s">
        <v>143</v>
      </c>
      <c r="F323" s="23"/>
      <c r="G323" s="5" t="s">
        <v>14</v>
      </c>
      <c r="H323" s="6" t="s">
        <v>143</v>
      </c>
      <c r="I323" s="39" t="s">
        <v>403</v>
      </c>
    </row>
    <row r="324" spans="1:9" x14ac:dyDescent="0.3">
      <c r="A324" s="38" t="s">
        <v>337</v>
      </c>
      <c r="B324" s="15" t="s">
        <v>350</v>
      </c>
      <c r="C324" s="4">
        <v>46023</v>
      </c>
      <c r="D324" s="21">
        <f>VLOOKUP($B324,'Dental Calculator'!$A:$D,4,FALSE)</f>
        <v>137.19999999999999</v>
      </c>
      <c r="E324" s="23" t="s">
        <v>143</v>
      </c>
      <c r="F324" s="23"/>
      <c r="G324" s="5" t="s">
        <v>14</v>
      </c>
      <c r="H324" s="6"/>
      <c r="I324" s="39" t="s">
        <v>403</v>
      </c>
    </row>
    <row r="325" spans="1:9" x14ac:dyDescent="0.3">
      <c r="A325" s="38" t="s">
        <v>337</v>
      </c>
      <c r="B325" s="15" t="s">
        <v>351</v>
      </c>
      <c r="C325" s="4">
        <v>46023</v>
      </c>
      <c r="D325" s="21">
        <f>VLOOKUP($B325,'Dental Calculator'!$A:$D,4,FALSE)</f>
        <v>70.12</v>
      </c>
      <c r="E325" s="23" t="s">
        <v>143</v>
      </c>
      <c r="F325" s="23"/>
      <c r="G325" s="5" t="s">
        <v>14</v>
      </c>
      <c r="H325" s="6" t="s">
        <v>7</v>
      </c>
      <c r="I325" s="39" t="s">
        <v>403</v>
      </c>
    </row>
    <row r="326" spans="1:9" s="9" customFormat="1" ht="14.4" thickBot="1" x14ac:dyDescent="0.35">
      <c r="A326" s="40" t="s">
        <v>337</v>
      </c>
      <c r="B326" s="41" t="s">
        <v>352</v>
      </c>
      <c r="C326" s="42">
        <v>46023</v>
      </c>
      <c r="D326" s="111" t="s">
        <v>35</v>
      </c>
      <c r="E326" s="64" t="s">
        <v>143</v>
      </c>
      <c r="F326" s="64"/>
      <c r="G326" s="63" t="s">
        <v>14</v>
      </c>
      <c r="H326" s="63"/>
      <c r="I326" s="65" t="s">
        <v>403</v>
      </c>
    </row>
    <row r="328" spans="1:9" x14ac:dyDescent="0.3">
      <c r="A328" s="3" t="s">
        <v>410</v>
      </c>
    </row>
    <row r="329" spans="1:9" x14ac:dyDescent="0.3">
      <c r="B329" s="16" t="s">
        <v>368</v>
      </c>
      <c r="D329" s="114">
        <f>VLOOKUP($B329,'Dental Calculator'!$A:$D,4,FALSE)</f>
        <v>170.74</v>
      </c>
      <c r="E329" s="114">
        <f>VLOOKUP($B329,'Dental Calculator'!$A:$D,3,FALSE)</f>
        <v>187.99</v>
      </c>
    </row>
    <row r="330" spans="1:9" x14ac:dyDescent="0.3">
      <c r="B330" s="16" t="s">
        <v>411</v>
      </c>
      <c r="D330" s="114">
        <f>VLOOKUP($B330,'Dental Calculator'!$A:$D,4,FALSE)</f>
        <v>21.34</v>
      </c>
      <c r="E330" s="114">
        <f>VLOOKUP($B330,'Dental Calculator'!$A:$D,3,FALSE)</f>
        <v>23.5</v>
      </c>
    </row>
    <row r="331" spans="1:9" x14ac:dyDescent="0.3">
      <c r="B331" s="16" t="s">
        <v>363</v>
      </c>
      <c r="D331" s="114">
        <f>VLOOKUP($B331,'Dental Calculator'!$A:$D,4,FALSE)</f>
        <v>503.06</v>
      </c>
      <c r="E331" s="114">
        <f>VLOOKUP($B331,'Dental Calculator'!$A:$D,3,FALSE)</f>
        <v>553.91</v>
      </c>
    </row>
    <row r="332" spans="1:9" x14ac:dyDescent="0.3">
      <c r="B332" s="16" t="s">
        <v>413</v>
      </c>
      <c r="D332" s="114">
        <f>VLOOKUP($B332,'Dental Calculator'!$A:$D,4,FALSE)</f>
        <v>365.86</v>
      </c>
      <c r="E332" s="114">
        <f>VLOOKUP($B332,'Dental Calculator'!$A:$D,3,FALSE)</f>
        <v>402.84</v>
      </c>
    </row>
    <row r="333" spans="1:9" x14ac:dyDescent="0.3">
      <c r="B333" s="16" t="s">
        <v>414</v>
      </c>
      <c r="D333" s="114">
        <f>VLOOKUP($B333,'Dental Calculator'!$A:$D,4,FALSE)</f>
        <v>304.89</v>
      </c>
      <c r="E333" s="114">
        <f>VLOOKUP($B333,'Dental Calculator'!$A:$D,3,FALSE)</f>
        <v>335.7</v>
      </c>
    </row>
    <row r="334" spans="1:9" x14ac:dyDescent="0.3">
      <c r="B334" s="16" t="s">
        <v>415</v>
      </c>
      <c r="D334" s="114">
        <f>VLOOKUP($B334,'Dental Calculator'!$A:$D,4,FALSE)</f>
        <v>24.39</v>
      </c>
      <c r="E334" s="114">
        <f>VLOOKUP($B334,'Dental Calculator'!$A:$D,3,FALSE)</f>
        <v>26.86</v>
      </c>
    </row>
    <row r="335" spans="1:9" x14ac:dyDescent="0.3">
      <c r="B335" s="16" t="s">
        <v>416</v>
      </c>
      <c r="D335" s="114">
        <f>VLOOKUP($B335,'Dental Calculator'!$A:$D,4,FALSE)</f>
        <v>91.47</v>
      </c>
      <c r="E335" s="114">
        <f>VLOOKUP($B335,'Dental Calculator'!$A:$D,3,FALSE)</f>
        <v>100.71</v>
      </c>
    </row>
  </sheetData>
  <mergeCells count="1">
    <mergeCell ref="A1:I1"/>
  </mergeCells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9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F18" sqref="F18"/>
    </sheetView>
  </sheetViews>
  <sheetFormatPr defaultColWidth="8.77734375" defaultRowHeight="13.8" x14ac:dyDescent="0.3"/>
  <cols>
    <col min="1" max="1" width="33.21875" style="3" bestFit="1" customWidth="1"/>
    <col min="2" max="2" width="9.21875" style="16" bestFit="1" customWidth="1"/>
    <col min="3" max="3" width="9.44140625" style="17" bestFit="1" customWidth="1"/>
    <col min="4" max="5" width="10" style="24" bestFit="1" customWidth="1"/>
    <col min="6" max="6" width="9" style="24" bestFit="1" customWidth="1"/>
    <col min="7" max="7" width="8.77734375" style="3" bestFit="1" customWidth="1"/>
    <col min="8" max="8" width="8.21875" style="20" bestFit="1" customWidth="1"/>
    <col min="9" max="9" width="110.77734375" style="3" bestFit="1" customWidth="1"/>
    <col min="10" max="16384" width="8.77734375" style="3"/>
  </cols>
  <sheetData>
    <row r="1" spans="1:9" ht="16.2" thickBot="1" x14ac:dyDescent="0.35">
      <c r="A1" s="161" t="s">
        <v>380</v>
      </c>
      <c r="B1" s="162"/>
      <c r="C1" s="162"/>
      <c r="D1" s="162"/>
      <c r="E1" s="162"/>
      <c r="F1" s="162"/>
      <c r="G1" s="162"/>
      <c r="H1" s="162"/>
      <c r="I1" s="163"/>
    </row>
    <row r="2" spans="1:9" s="18" customFormat="1" ht="28.2" thickBot="1" x14ac:dyDescent="0.35">
      <c r="A2" s="26" t="s">
        <v>379</v>
      </c>
      <c r="B2" s="27" t="s">
        <v>0</v>
      </c>
      <c r="C2" s="28" t="s">
        <v>1</v>
      </c>
      <c r="D2" s="29" t="s">
        <v>381</v>
      </c>
      <c r="E2" s="110" t="s">
        <v>382</v>
      </c>
      <c r="F2" s="110" t="s">
        <v>383</v>
      </c>
      <c r="G2" s="27" t="s">
        <v>2</v>
      </c>
      <c r="H2" s="27" t="s">
        <v>3</v>
      </c>
      <c r="I2" s="30" t="s">
        <v>4</v>
      </c>
    </row>
    <row r="3" spans="1:9" x14ac:dyDescent="0.3">
      <c r="A3" s="31" t="s">
        <v>5</v>
      </c>
      <c r="B3" s="32" t="s">
        <v>6</v>
      </c>
      <c r="C3" s="33">
        <v>44835</v>
      </c>
      <c r="D3" s="34">
        <f>VLOOKUP($B3,'Dental Calculator'!$A$4:$D$335,4,FALSE)</f>
        <v>21.34</v>
      </c>
      <c r="E3" s="21">
        <f>VLOOKUP($B3,'Dental Calculator'!$A$4:$D$335,3,FALSE)</f>
        <v>23.5</v>
      </c>
      <c r="F3" s="21">
        <f>VLOOKUP($B3,'Dental Calculator'!$A$4:$D$335,3,FALSE)</f>
        <v>23.5</v>
      </c>
      <c r="G3" s="35" t="s">
        <v>8</v>
      </c>
      <c r="H3" s="36"/>
      <c r="I3" s="37"/>
    </row>
    <row r="4" spans="1:9" x14ac:dyDescent="0.3">
      <c r="A4" s="38" t="s">
        <v>5</v>
      </c>
      <c r="B4" s="15" t="s">
        <v>9</v>
      </c>
      <c r="C4" s="4">
        <v>44835</v>
      </c>
      <c r="D4" s="21">
        <f>VLOOKUP($B4,'Dental Calculator'!$A$4:$D$335,4,FALSE)</f>
        <v>30.49</v>
      </c>
      <c r="E4" s="21">
        <f>VLOOKUP($B4,'Dental Calculator'!$A$4:$D$335,3,FALSE)</f>
        <v>33.57</v>
      </c>
      <c r="F4" s="21">
        <f>VLOOKUP($B4,'Dental Calculator'!$A$4:$D$335,3,FALSE)</f>
        <v>33.57</v>
      </c>
      <c r="G4" s="5" t="s">
        <v>8</v>
      </c>
      <c r="H4" s="6"/>
      <c r="I4" s="39"/>
    </row>
    <row r="5" spans="1:9" x14ac:dyDescent="0.3">
      <c r="A5" s="38" t="s">
        <v>5</v>
      </c>
      <c r="B5" s="15" t="s">
        <v>10</v>
      </c>
      <c r="C5" s="4">
        <v>44835</v>
      </c>
      <c r="D5" s="21">
        <f>VLOOKUP($B5,'Dental Calculator'!$A$4:$D$335,4,FALSE)</f>
        <v>30.49</v>
      </c>
      <c r="E5" s="22" t="s">
        <v>143</v>
      </c>
      <c r="F5" s="22"/>
      <c r="G5" s="5" t="s">
        <v>8</v>
      </c>
      <c r="H5" s="6"/>
      <c r="I5" s="39"/>
    </row>
    <row r="6" spans="1:9" ht="14.4" thickBot="1" x14ac:dyDescent="0.35">
      <c r="A6" s="40" t="s">
        <v>5</v>
      </c>
      <c r="B6" s="41" t="s">
        <v>11</v>
      </c>
      <c r="C6" s="42">
        <v>44835</v>
      </c>
      <c r="D6" s="43">
        <f>VLOOKUP($B6,'Dental Calculator'!$A$4:$D$335,4,FALSE)</f>
        <v>30.49</v>
      </c>
      <c r="E6" s="25">
        <f>VLOOKUP($B6,'Dental Calculator'!$A$4:$D$335,3,FALSE)</f>
        <v>33.57</v>
      </c>
      <c r="F6" s="25">
        <f>VLOOKUP($B6,'Dental Calculator'!$A$4:$D$335,3,FALSE)</f>
        <v>33.57</v>
      </c>
      <c r="G6" s="44" t="s">
        <v>8</v>
      </c>
      <c r="H6" s="45"/>
      <c r="I6" s="46"/>
    </row>
    <row r="7" spans="1:9" x14ac:dyDescent="0.3">
      <c r="A7" s="66" t="s">
        <v>12</v>
      </c>
      <c r="B7" s="67" t="s">
        <v>13</v>
      </c>
      <c r="C7" s="68">
        <v>44835</v>
      </c>
      <c r="D7" s="69">
        <f>VLOOKUP($B7,'Dental Calculator'!$A$4:$D$335,4,FALSE)</f>
        <v>60.98</v>
      </c>
      <c r="E7" s="69">
        <f>VLOOKUP($B7,'Dental Calculator'!$A$4:$D$335,3,FALSE)</f>
        <v>67.14</v>
      </c>
      <c r="F7" s="70"/>
      <c r="G7" s="71" t="s">
        <v>14</v>
      </c>
      <c r="H7" s="72"/>
      <c r="I7" s="73" t="s">
        <v>361</v>
      </c>
    </row>
    <row r="8" spans="1:9" x14ac:dyDescent="0.3">
      <c r="A8" s="74" t="s">
        <v>12</v>
      </c>
      <c r="B8" s="75" t="s">
        <v>15</v>
      </c>
      <c r="C8" s="76">
        <v>44835</v>
      </c>
      <c r="D8" s="77">
        <f>VLOOKUP($B8,'Dental Calculator'!$A$4:$D$335,4,FALSE)</f>
        <v>15.24</v>
      </c>
      <c r="E8" s="77">
        <f>VLOOKUP($B8,'Dental Calculator'!$A$4:$D$335,3,FALSE)</f>
        <v>16.79</v>
      </c>
      <c r="F8" s="77">
        <f>VLOOKUP($B8,'Dental Calculator'!$A$4:$D$335,3,FALSE)</f>
        <v>16.79</v>
      </c>
      <c r="G8" s="78" t="s">
        <v>8</v>
      </c>
      <c r="H8" s="79" t="s">
        <v>7</v>
      </c>
      <c r="I8" s="80"/>
    </row>
    <row r="9" spans="1:9" x14ac:dyDescent="0.3">
      <c r="A9" s="74" t="s">
        <v>12</v>
      </c>
      <c r="B9" s="75" t="s">
        <v>16</v>
      </c>
      <c r="C9" s="76">
        <v>44835</v>
      </c>
      <c r="D9" s="77">
        <f>VLOOKUP($B9,'Dental Calculator'!$A$4:$D$335,4,FALSE)</f>
        <v>7.62</v>
      </c>
      <c r="E9" s="77">
        <f>VLOOKUP($B9,'Dental Calculator'!$A$4:$D$335,3,FALSE)</f>
        <v>8.39</v>
      </c>
      <c r="F9" s="77">
        <f>VLOOKUP($B9,'Dental Calculator'!$A$4:$D$335,3,FALSE)</f>
        <v>8.39</v>
      </c>
      <c r="G9" s="78" t="s">
        <v>8</v>
      </c>
      <c r="H9" s="79" t="s">
        <v>7</v>
      </c>
      <c r="I9" s="80"/>
    </row>
    <row r="10" spans="1:9" x14ac:dyDescent="0.3">
      <c r="A10" s="74" t="s">
        <v>12</v>
      </c>
      <c r="B10" s="75" t="s">
        <v>17</v>
      </c>
      <c r="C10" s="76">
        <v>44835</v>
      </c>
      <c r="D10" s="77">
        <f>VLOOKUP($B10,'Dental Calculator'!$A$4:$D$335,4,FALSE)</f>
        <v>18.29</v>
      </c>
      <c r="E10" s="81" t="s">
        <v>143</v>
      </c>
      <c r="F10" s="81"/>
      <c r="G10" s="78" t="s">
        <v>8</v>
      </c>
      <c r="H10" s="79"/>
      <c r="I10" s="80"/>
    </row>
    <row r="11" spans="1:9" x14ac:dyDescent="0.3">
      <c r="A11" s="74" t="s">
        <v>12</v>
      </c>
      <c r="B11" s="75" t="s">
        <v>18</v>
      </c>
      <c r="C11" s="76">
        <v>44835</v>
      </c>
      <c r="D11" s="77">
        <f>VLOOKUP($B11,'Dental Calculator'!$A$4:$D$335,4,FALSE)</f>
        <v>15.24</v>
      </c>
      <c r="E11" s="81" t="s">
        <v>143</v>
      </c>
      <c r="F11" s="81"/>
      <c r="G11" s="78" t="s">
        <v>14</v>
      </c>
      <c r="H11" s="79"/>
      <c r="I11" s="80"/>
    </row>
    <row r="12" spans="1:9" x14ac:dyDescent="0.3">
      <c r="A12" s="74" t="s">
        <v>12</v>
      </c>
      <c r="B12" s="75" t="s">
        <v>19</v>
      </c>
      <c r="C12" s="76">
        <v>44835</v>
      </c>
      <c r="D12" s="77">
        <f>VLOOKUP($B12,'Dental Calculator'!$A$4:$D$335,4,FALSE)</f>
        <v>18.29</v>
      </c>
      <c r="E12" s="77">
        <f>VLOOKUP($B12,'Dental Calculator'!$A$4:$D$335,3,FALSE)</f>
        <v>20.14</v>
      </c>
      <c r="F12" s="77">
        <f>VLOOKUP($B12,'Dental Calculator'!$A$4:$D$335,3,FALSE)</f>
        <v>20.14</v>
      </c>
      <c r="G12" s="78" t="s">
        <v>8</v>
      </c>
      <c r="H12" s="79"/>
      <c r="I12" s="80"/>
    </row>
    <row r="13" spans="1:9" x14ac:dyDescent="0.3">
      <c r="A13" s="74" t="s">
        <v>12</v>
      </c>
      <c r="B13" s="75" t="s">
        <v>20</v>
      </c>
      <c r="C13" s="76">
        <v>44835</v>
      </c>
      <c r="D13" s="77">
        <f>VLOOKUP($B13,'Dental Calculator'!$A$4:$D$335,4,FALSE)</f>
        <v>30.49</v>
      </c>
      <c r="E13" s="77">
        <f>VLOOKUP($B13,'Dental Calculator'!$A$4:$D$335,3,FALSE)</f>
        <v>33.57</v>
      </c>
      <c r="F13" s="77">
        <f>VLOOKUP($B13,'Dental Calculator'!$A$4:$D$335,3,FALSE)</f>
        <v>33.57</v>
      </c>
      <c r="G13" s="78" t="s">
        <v>8</v>
      </c>
      <c r="H13" s="79"/>
      <c r="I13" s="80"/>
    </row>
    <row r="14" spans="1:9" x14ac:dyDescent="0.3">
      <c r="A14" s="74" t="s">
        <v>12</v>
      </c>
      <c r="B14" s="75" t="s">
        <v>21</v>
      </c>
      <c r="C14" s="76">
        <v>44835</v>
      </c>
      <c r="D14" s="77">
        <f>VLOOKUP($B14,'Dental Calculator'!$A$4:$D$335,4,FALSE)</f>
        <v>128.05000000000001</v>
      </c>
      <c r="E14" s="81" t="s">
        <v>143</v>
      </c>
      <c r="F14" s="81"/>
      <c r="G14" s="78" t="s">
        <v>14</v>
      </c>
      <c r="H14" s="79"/>
      <c r="I14" s="80"/>
    </row>
    <row r="15" spans="1:9" x14ac:dyDescent="0.3">
      <c r="A15" s="74" t="s">
        <v>12</v>
      </c>
      <c r="B15" s="75" t="s">
        <v>22</v>
      </c>
      <c r="C15" s="76">
        <v>44835</v>
      </c>
      <c r="D15" s="77">
        <f>VLOOKUP($B15,'Dental Calculator'!$A$4:$D$335,4,FALSE)</f>
        <v>304.89</v>
      </c>
      <c r="E15" s="81" t="s">
        <v>143</v>
      </c>
      <c r="F15" s="81"/>
      <c r="G15" s="78" t="s">
        <v>14</v>
      </c>
      <c r="H15" s="79"/>
      <c r="I15" s="80"/>
    </row>
    <row r="16" spans="1:9" x14ac:dyDescent="0.3">
      <c r="A16" s="74" t="s">
        <v>12</v>
      </c>
      <c r="B16" s="75" t="s">
        <v>23</v>
      </c>
      <c r="C16" s="76">
        <v>44835</v>
      </c>
      <c r="D16" s="77">
        <f>VLOOKUP($B16,'Dental Calculator'!$A$4:$D$335,4,FALSE)</f>
        <v>94.51</v>
      </c>
      <c r="E16" s="81" t="s">
        <v>143</v>
      </c>
      <c r="F16" s="81"/>
      <c r="G16" s="78" t="s">
        <v>14</v>
      </c>
      <c r="H16" s="79"/>
      <c r="I16" s="80"/>
    </row>
    <row r="17" spans="1:9" x14ac:dyDescent="0.3">
      <c r="A17" s="74" t="s">
        <v>12</v>
      </c>
      <c r="B17" s="75" t="s">
        <v>24</v>
      </c>
      <c r="C17" s="76">
        <v>44835</v>
      </c>
      <c r="D17" s="77">
        <f>VLOOKUP($B17,'Dental Calculator'!$A$4:$D$335,4,FALSE)</f>
        <v>48.78</v>
      </c>
      <c r="E17" s="77">
        <f>VLOOKUP($B17,'Dental Calculator'!$A$4:$D$335,3,FALSE)</f>
        <v>53.71</v>
      </c>
      <c r="F17" s="81"/>
      <c r="G17" s="78" t="s">
        <v>14</v>
      </c>
      <c r="H17" s="79"/>
      <c r="I17" s="80" t="s">
        <v>362</v>
      </c>
    </row>
    <row r="18" spans="1:9" x14ac:dyDescent="0.3">
      <c r="A18" s="74" t="s">
        <v>12</v>
      </c>
      <c r="B18" s="75" t="s">
        <v>25</v>
      </c>
      <c r="C18" s="76">
        <v>44835</v>
      </c>
      <c r="D18" s="77">
        <f>VLOOKUP($B18,'Dental Calculator'!$A$4:$D$335,4,FALSE)</f>
        <v>60.98</v>
      </c>
      <c r="E18" s="81" t="s">
        <v>143</v>
      </c>
      <c r="F18" s="81"/>
      <c r="G18" s="78" t="s">
        <v>8</v>
      </c>
      <c r="H18" s="79"/>
      <c r="I18" s="80"/>
    </row>
    <row r="19" spans="1:9" x14ac:dyDescent="0.3">
      <c r="A19" s="74" t="s">
        <v>12</v>
      </c>
      <c r="B19" s="75" t="s">
        <v>26</v>
      </c>
      <c r="C19" s="76">
        <v>44835</v>
      </c>
      <c r="D19" s="77">
        <f>VLOOKUP($B19,'Dental Calculator'!$A$4:$D$335,4,FALSE)</f>
        <v>30.49</v>
      </c>
      <c r="E19" s="81" t="s">
        <v>143</v>
      </c>
      <c r="F19" s="81"/>
      <c r="G19" s="78" t="s">
        <v>8</v>
      </c>
      <c r="H19" s="79"/>
      <c r="I19" s="80"/>
    </row>
    <row r="20" spans="1:9" x14ac:dyDescent="0.3">
      <c r="A20" s="74" t="s">
        <v>12</v>
      </c>
      <c r="B20" s="75" t="s">
        <v>27</v>
      </c>
      <c r="C20" s="76">
        <v>44835</v>
      </c>
      <c r="D20" s="77">
        <f>VLOOKUP($B20,'Dental Calculator'!$A$4:$D$335,4,FALSE)</f>
        <v>24.39</v>
      </c>
      <c r="E20" s="81" t="s">
        <v>143</v>
      </c>
      <c r="F20" s="81"/>
      <c r="G20" s="78" t="s">
        <v>14</v>
      </c>
      <c r="H20" s="79" t="s">
        <v>28</v>
      </c>
      <c r="I20" s="80"/>
    </row>
    <row r="21" spans="1:9" x14ac:dyDescent="0.3">
      <c r="A21" s="74" t="s">
        <v>12</v>
      </c>
      <c r="B21" s="75" t="s">
        <v>29</v>
      </c>
      <c r="C21" s="76">
        <v>44835</v>
      </c>
      <c r="D21" s="77">
        <f>VLOOKUP($B21,'Dental Calculator'!$A$4:$D$335,4,FALSE)</f>
        <v>38.11</v>
      </c>
      <c r="E21" s="81" t="s">
        <v>143</v>
      </c>
      <c r="F21" s="81"/>
      <c r="G21" s="78" t="s">
        <v>8</v>
      </c>
      <c r="H21" s="79"/>
      <c r="I21" s="80" t="s">
        <v>30</v>
      </c>
    </row>
    <row r="22" spans="1:9" x14ac:dyDescent="0.3">
      <c r="A22" s="74" t="s">
        <v>12</v>
      </c>
      <c r="B22" s="75" t="s">
        <v>31</v>
      </c>
      <c r="C22" s="76">
        <v>44835</v>
      </c>
      <c r="D22" s="77">
        <f>VLOOKUP($B22,'Dental Calculator'!$A$4:$D$335,4,FALSE)</f>
        <v>9.15</v>
      </c>
      <c r="E22" s="81" t="s">
        <v>143</v>
      </c>
      <c r="F22" s="81"/>
      <c r="G22" s="78" t="s">
        <v>8</v>
      </c>
      <c r="H22" s="79"/>
      <c r="I22" s="80"/>
    </row>
    <row r="23" spans="1:9" x14ac:dyDescent="0.3">
      <c r="A23" s="74" t="s">
        <v>12</v>
      </c>
      <c r="B23" s="75" t="s">
        <v>32</v>
      </c>
      <c r="C23" s="76">
        <v>44835</v>
      </c>
      <c r="D23" s="77">
        <f>VLOOKUP($B23,'Dental Calculator'!$A$4:$D$335,4,FALSE)</f>
        <v>9.15</v>
      </c>
      <c r="E23" s="81" t="s">
        <v>143</v>
      </c>
      <c r="F23" s="81"/>
      <c r="G23" s="78" t="s">
        <v>8</v>
      </c>
      <c r="H23" s="79"/>
      <c r="I23" s="80"/>
    </row>
    <row r="24" spans="1:9" ht="14.4" thickBot="1" x14ac:dyDescent="0.35">
      <c r="A24" s="82" t="s">
        <v>12</v>
      </c>
      <c r="B24" s="83" t="s">
        <v>33</v>
      </c>
      <c r="C24" s="84">
        <v>44835</v>
      </c>
      <c r="D24" s="85">
        <f>VLOOKUP($B24,'Dental Calculator'!$A$4:$D$335,4,FALSE)</f>
        <v>9.15</v>
      </c>
      <c r="E24" s="86" t="s">
        <v>143</v>
      </c>
      <c r="F24" s="86"/>
      <c r="G24" s="87" t="s">
        <v>8</v>
      </c>
      <c r="H24" s="88"/>
      <c r="I24" s="89"/>
    </row>
    <row r="25" spans="1:9" x14ac:dyDescent="0.3">
      <c r="A25" s="31" t="s">
        <v>36</v>
      </c>
      <c r="B25" s="32" t="s">
        <v>37</v>
      </c>
      <c r="C25" s="33">
        <v>44835</v>
      </c>
      <c r="D25" s="34">
        <f>VLOOKUP($B25,'Dental Calculator'!$A$4:$D$335,4,FALSE)</f>
        <v>45.73</v>
      </c>
      <c r="E25" s="34">
        <f>VLOOKUP($B25,'Dental Calculator'!$A$4:$D$335,3,FALSE)</f>
        <v>50.36</v>
      </c>
      <c r="F25" s="34">
        <f>VLOOKUP($B25,'Dental Calculator'!$A$4:$D$335,3,FALSE)</f>
        <v>50.36</v>
      </c>
      <c r="G25" s="35" t="s">
        <v>8</v>
      </c>
      <c r="H25" s="36"/>
      <c r="I25" s="37" t="s">
        <v>400</v>
      </c>
    </row>
    <row r="26" spans="1:9" x14ac:dyDescent="0.3">
      <c r="A26" s="38" t="s">
        <v>36</v>
      </c>
      <c r="B26" s="15" t="s">
        <v>38</v>
      </c>
      <c r="C26" s="4">
        <v>44835</v>
      </c>
      <c r="D26" s="21">
        <f>VLOOKUP($B26,'Dental Calculator'!$A$4:$D$335,4,FALSE)</f>
        <v>30.49</v>
      </c>
      <c r="E26" s="22" t="s">
        <v>143</v>
      </c>
      <c r="F26" s="22"/>
      <c r="G26" s="5" t="s">
        <v>8</v>
      </c>
      <c r="H26" s="6"/>
      <c r="I26" s="39" t="s">
        <v>39</v>
      </c>
    </row>
    <row r="27" spans="1:9" x14ac:dyDescent="0.3">
      <c r="A27" s="38" t="s">
        <v>36</v>
      </c>
      <c r="B27" s="15" t="s">
        <v>40</v>
      </c>
      <c r="C27" s="4">
        <v>44835</v>
      </c>
      <c r="D27" s="21">
        <f>VLOOKUP($B27,'Dental Calculator'!$A$4:$D$335,4,FALSE)</f>
        <v>18.29</v>
      </c>
      <c r="E27" s="21">
        <f>VLOOKUP($B27,'Dental Calculator'!$A$4:$D$335,3,FALSE)</f>
        <v>20.14</v>
      </c>
      <c r="F27" s="21">
        <f>VLOOKUP($B27,'Dental Calculator'!$A$4:$D$335,3,FALSE)</f>
        <v>20.14</v>
      </c>
      <c r="G27" s="5" t="s">
        <v>8</v>
      </c>
      <c r="H27" s="6"/>
      <c r="I27" s="39" t="s">
        <v>353</v>
      </c>
    </row>
    <row r="28" spans="1:9" x14ac:dyDescent="0.3">
      <c r="A28" s="38" t="s">
        <v>36</v>
      </c>
      <c r="B28" s="15" t="s">
        <v>41</v>
      </c>
      <c r="C28" s="4">
        <v>44835</v>
      </c>
      <c r="D28" s="21">
        <f>VLOOKUP($B28,'Dental Calculator'!$A$4:$D$335,4,FALSE)</f>
        <v>15.24</v>
      </c>
      <c r="E28" s="22" t="s">
        <v>143</v>
      </c>
      <c r="F28" s="22"/>
      <c r="G28" s="5" t="s">
        <v>8</v>
      </c>
      <c r="H28" s="6"/>
      <c r="I28" s="39"/>
    </row>
    <row r="29" spans="1:9" x14ac:dyDescent="0.3">
      <c r="A29" s="38" t="s">
        <v>36</v>
      </c>
      <c r="B29" s="15" t="s">
        <v>42</v>
      </c>
      <c r="C29" s="4">
        <v>44835</v>
      </c>
      <c r="D29" s="21">
        <f>VLOOKUP($B29,'Dental Calculator'!$A$4:$D$335,4,FALSE)</f>
        <v>33.54</v>
      </c>
      <c r="E29" s="21">
        <f>VLOOKUP($B29,'Dental Calculator'!$A$4:$D$335,3,FALSE)</f>
        <v>36.93</v>
      </c>
      <c r="F29" s="22"/>
      <c r="G29" s="5" t="s">
        <v>8</v>
      </c>
      <c r="H29" s="6"/>
      <c r="I29" s="39"/>
    </row>
    <row r="30" spans="1:9" x14ac:dyDescent="0.3">
      <c r="A30" s="38" t="s">
        <v>36</v>
      </c>
      <c r="B30" s="15" t="s">
        <v>43</v>
      </c>
      <c r="C30" s="4">
        <v>44835</v>
      </c>
      <c r="D30" s="21">
        <f>VLOOKUP($B30,'Dental Calculator'!$A$4:$D$335,4,FALSE)</f>
        <v>24.39</v>
      </c>
      <c r="E30" s="22" t="s">
        <v>143</v>
      </c>
      <c r="F30" s="22"/>
      <c r="G30" s="5" t="s">
        <v>8</v>
      </c>
      <c r="H30" s="6" t="s">
        <v>7</v>
      </c>
      <c r="I30" s="39"/>
    </row>
    <row r="31" spans="1:9" ht="14.4" thickBot="1" x14ac:dyDescent="0.35">
      <c r="A31" s="40" t="s">
        <v>36</v>
      </c>
      <c r="B31" s="41" t="s">
        <v>44</v>
      </c>
      <c r="C31" s="42">
        <v>44835</v>
      </c>
      <c r="D31" s="43">
        <f>VLOOKUP($B31,'Dental Calculator'!$A$4:$D$335,4,FALSE)</f>
        <v>76.22</v>
      </c>
      <c r="E31" s="48" t="s">
        <v>143</v>
      </c>
      <c r="F31" s="48"/>
      <c r="G31" s="44" t="s">
        <v>8</v>
      </c>
      <c r="H31" s="45"/>
      <c r="I31" s="46"/>
    </row>
    <row r="32" spans="1:9" x14ac:dyDescent="0.3">
      <c r="A32" s="66" t="s">
        <v>45</v>
      </c>
      <c r="B32" s="67" t="s">
        <v>46</v>
      </c>
      <c r="C32" s="68">
        <v>44835</v>
      </c>
      <c r="D32" s="69">
        <f>VLOOKUP($B32,'Dental Calculator'!$A$4:$D$335,4,FALSE)</f>
        <v>121.95</v>
      </c>
      <c r="E32" s="70" t="s">
        <v>143</v>
      </c>
      <c r="F32" s="70"/>
      <c r="G32" s="71" t="s">
        <v>8</v>
      </c>
      <c r="H32" s="72" t="s">
        <v>28</v>
      </c>
      <c r="I32" s="73" t="s">
        <v>384</v>
      </c>
    </row>
    <row r="33" spans="1:9" x14ac:dyDescent="0.3">
      <c r="A33" s="74" t="s">
        <v>45</v>
      </c>
      <c r="B33" s="75" t="s">
        <v>47</v>
      </c>
      <c r="C33" s="76">
        <v>44835</v>
      </c>
      <c r="D33" s="77">
        <f>VLOOKUP($B33,'Dental Calculator'!$A$4:$D$335,4,FALSE)</f>
        <v>182.93</v>
      </c>
      <c r="E33" s="81" t="s">
        <v>143</v>
      </c>
      <c r="F33" s="81"/>
      <c r="G33" s="78" t="s">
        <v>8</v>
      </c>
      <c r="H33" s="79"/>
      <c r="I33" s="80" t="s">
        <v>384</v>
      </c>
    </row>
    <row r="34" spans="1:9" x14ac:dyDescent="0.3">
      <c r="A34" s="74" t="s">
        <v>45</v>
      </c>
      <c r="B34" s="75" t="s">
        <v>48</v>
      </c>
      <c r="C34" s="76">
        <v>44835</v>
      </c>
      <c r="D34" s="77">
        <f>VLOOKUP($B34,'Dental Calculator'!$A$4:$D$335,4,FALSE)</f>
        <v>182.93</v>
      </c>
      <c r="E34" s="81" t="s">
        <v>143</v>
      </c>
      <c r="F34" s="81"/>
      <c r="G34" s="78" t="s">
        <v>8</v>
      </c>
      <c r="H34" s="79"/>
      <c r="I34" s="80" t="s">
        <v>384</v>
      </c>
    </row>
    <row r="35" spans="1:9" x14ac:dyDescent="0.3">
      <c r="A35" s="74" t="s">
        <v>45</v>
      </c>
      <c r="B35" s="75" t="s">
        <v>49</v>
      </c>
      <c r="C35" s="76">
        <v>44835</v>
      </c>
      <c r="D35" s="77">
        <f>VLOOKUP($B35,'Dental Calculator'!$A$4:$D$335,4,FALSE)</f>
        <v>152.44</v>
      </c>
      <c r="E35" s="81" t="s">
        <v>143</v>
      </c>
      <c r="F35" s="81"/>
      <c r="G35" s="78" t="s">
        <v>14</v>
      </c>
      <c r="H35" s="79" t="s">
        <v>7</v>
      </c>
      <c r="I35" s="80" t="s">
        <v>384</v>
      </c>
    </row>
    <row r="36" spans="1:9" x14ac:dyDescent="0.3">
      <c r="A36" s="74" t="s">
        <v>45</v>
      </c>
      <c r="B36" s="75" t="s">
        <v>50</v>
      </c>
      <c r="C36" s="76">
        <v>44835</v>
      </c>
      <c r="D36" s="77">
        <f>VLOOKUP($B36,'Dental Calculator'!$A$4:$D$335,4,FALSE)</f>
        <v>213.42</v>
      </c>
      <c r="E36" s="81" t="s">
        <v>143</v>
      </c>
      <c r="F36" s="81"/>
      <c r="G36" s="78" t="s">
        <v>14</v>
      </c>
      <c r="H36" s="79"/>
      <c r="I36" s="80" t="s">
        <v>384</v>
      </c>
    </row>
    <row r="37" spans="1:9" x14ac:dyDescent="0.3">
      <c r="A37" s="74" t="s">
        <v>45</v>
      </c>
      <c r="B37" s="75" t="s">
        <v>51</v>
      </c>
      <c r="C37" s="76">
        <v>44835</v>
      </c>
      <c r="D37" s="77">
        <f>VLOOKUP($B37,'Dental Calculator'!$A$4:$D$335,4,FALSE)</f>
        <v>213.42</v>
      </c>
      <c r="E37" s="81" t="s">
        <v>143</v>
      </c>
      <c r="F37" s="81"/>
      <c r="G37" s="78" t="s">
        <v>14</v>
      </c>
      <c r="H37" s="79"/>
      <c r="I37" s="80" t="s">
        <v>384</v>
      </c>
    </row>
    <row r="38" spans="1:9" x14ac:dyDescent="0.3">
      <c r="A38" s="74" t="s">
        <v>45</v>
      </c>
      <c r="B38" s="75" t="s">
        <v>52</v>
      </c>
      <c r="C38" s="76">
        <v>44835</v>
      </c>
      <c r="D38" s="77">
        <f>VLOOKUP($B38,'Dental Calculator'!$A$4:$D$335,4,FALSE)</f>
        <v>36.590000000000003</v>
      </c>
      <c r="E38" s="81" t="s">
        <v>143</v>
      </c>
      <c r="F38" s="81"/>
      <c r="G38" s="78" t="s">
        <v>8</v>
      </c>
      <c r="H38" s="79"/>
      <c r="I38" s="80" t="s">
        <v>384</v>
      </c>
    </row>
    <row r="39" spans="1:9" x14ac:dyDescent="0.3">
      <c r="A39" s="74" t="s">
        <v>45</v>
      </c>
      <c r="B39" s="75" t="s">
        <v>53</v>
      </c>
      <c r="C39" s="76">
        <v>44835</v>
      </c>
      <c r="D39" s="77">
        <f>VLOOKUP($B39,'Dental Calculator'!$A$4:$D$335,4,FALSE)</f>
        <v>36.590000000000003</v>
      </c>
      <c r="E39" s="81" t="s">
        <v>143</v>
      </c>
      <c r="F39" s="81"/>
      <c r="G39" s="78" t="s">
        <v>8</v>
      </c>
      <c r="H39" s="79"/>
      <c r="I39" s="80" t="s">
        <v>384</v>
      </c>
    </row>
    <row r="40" spans="1:9" x14ac:dyDescent="0.3">
      <c r="A40" s="74" t="s">
        <v>45</v>
      </c>
      <c r="B40" s="75" t="s">
        <v>54</v>
      </c>
      <c r="C40" s="76">
        <v>44835</v>
      </c>
      <c r="D40" s="77">
        <f>VLOOKUP($B40,'Dental Calculator'!$A$4:$D$335,4,FALSE)</f>
        <v>33.54</v>
      </c>
      <c r="E40" s="81" t="s">
        <v>143</v>
      </c>
      <c r="F40" s="81"/>
      <c r="G40" s="78" t="s">
        <v>8</v>
      </c>
      <c r="H40" s="79"/>
      <c r="I40" s="80" t="s">
        <v>384</v>
      </c>
    </row>
    <row r="41" spans="1:9" x14ac:dyDescent="0.3">
      <c r="A41" s="74" t="s">
        <v>45</v>
      </c>
      <c r="B41" s="75" t="s">
        <v>55</v>
      </c>
      <c r="C41" s="76">
        <v>44835</v>
      </c>
      <c r="D41" s="77">
        <f>VLOOKUP($B41,'Dental Calculator'!$A$4:$D$335,4,FALSE)</f>
        <v>33.54</v>
      </c>
      <c r="E41" s="81" t="s">
        <v>143</v>
      </c>
      <c r="F41" s="81"/>
      <c r="G41" s="78" t="s">
        <v>8</v>
      </c>
      <c r="H41" s="79"/>
      <c r="I41" s="80" t="s">
        <v>384</v>
      </c>
    </row>
    <row r="42" spans="1:9" x14ac:dyDescent="0.3">
      <c r="A42" s="74" t="s">
        <v>45</v>
      </c>
      <c r="B42" s="75" t="s">
        <v>56</v>
      </c>
      <c r="C42" s="76">
        <v>44835</v>
      </c>
      <c r="D42" s="77">
        <f>VLOOKUP($B42,'Dental Calculator'!$A$4:$D$335,4,FALSE)</f>
        <v>33.54</v>
      </c>
      <c r="E42" s="81" t="s">
        <v>143</v>
      </c>
      <c r="F42" s="81"/>
      <c r="G42" s="78" t="s">
        <v>8</v>
      </c>
      <c r="H42" s="79"/>
      <c r="I42" s="80" t="s">
        <v>384</v>
      </c>
    </row>
    <row r="43" spans="1:9" ht="14.4" thickBot="1" x14ac:dyDescent="0.35">
      <c r="A43" s="82" t="s">
        <v>45</v>
      </c>
      <c r="B43" s="83" t="s">
        <v>58</v>
      </c>
      <c r="C43" s="84">
        <v>44835</v>
      </c>
      <c r="D43" s="85">
        <f>VLOOKUP($B43,'Dental Calculator'!$A$4:$D$335,4,FALSE)</f>
        <v>121.95</v>
      </c>
      <c r="E43" s="86" t="s">
        <v>143</v>
      </c>
      <c r="F43" s="86"/>
      <c r="G43" s="87" t="s">
        <v>8</v>
      </c>
      <c r="H43" s="88"/>
      <c r="I43" s="89" t="s">
        <v>384</v>
      </c>
    </row>
    <row r="44" spans="1:9" s="9" customFormat="1" x14ac:dyDescent="0.3">
      <c r="A44" s="31" t="s">
        <v>360</v>
      </c>
      <c r="B44" s="32" t="s">
        <v>355</v>
      </c>
      <c r="C44" s="50">
        <v>44835</v>
      </c>
      <c r="D44" s="34">
        <f>VLOOKUP($B44,'Dental Calculator'!$A$4:$D$335,4,FALSE)</f>
        <v>60.98</v>
      </c>
      <c r="E44" s="34">
        <f>VLOOKUP($B44,'Dental Calculator'!$A$4:$D$335,3,FALSE)</f>
        <v>67.14</v>
      </c>
      <c r="F44" s="34">
        <f>VLOOKUP($B44,'Dental Calculator'!$A$4:$D$335,3,FALSE)</f>
        <v>67.14</v>
      </c>
      <c r="G44" s="51"/>
      <c r="H44" s="52"/>
      <c r="I44" s="53"/>
    </row>
    <row r="45" spans="1:9" s="9" customFormat="1" x14ac:dyDescent="0.3">
      <c r="A45" s="38" t="s">
        <v>360</v>
      </c>
      <c r="B45" s="15" t="s">
        <v>356</v>
      </c>
      <c r="C45" s="7">
        <v>44835</v>
      </c>
      <c r="D45" s="21">
        <f>VLOOKUP($B45,'Dental Calculator'!$A$4:$D$335,4,FALSE)</f>
        <v>60.98</v>
      </c>
      <c r="E45" s="21">
        <f>VLOOKUP($B45,'Dental Calculator'!$A$4:$D$335,3,FALSE)</f>
        <v>67.14</v>
      </c>
      <c r="F45" s="21">
        <f>VLOOKUP($B45,'Dental Calculator'!$A$4:$D$335,3,FALSE)</f>
        <v>67.14</v>
      </c>
      <c r="G45" s="8"/>
      <c r="H45" s="19"/>
      <c r="I45" s="54"/>
    </row>
    <row r="46" spans="1:9" s="9" customFormat="1" x14ac:dyDescent="0.3">
      <c r="A46" s="38" t="s">
        <v>360</v>
      </c>
      <c r="B46" s="15" t="s">
        <v>357</v>
      </c>
      <c r="C46" s="7">
        <v>44835</v>
      </c>
      <c r="D46" s="21">
        <f>VLOOKUP($B46,'Dental Calculator'!$A$4:$D$335,4,FALSE)</f>
        <v>60.98</v>
      </c>
      <c r="E46" s="21">
        <f>VLOOKUP($B46,'Dental Calculator'!$A$4:$D$335,3,FALSE)</f>
        <v>67.14</v>
      </c>
      <c r="F46" s="21">
        <f>VLOOKUP($B46,'Dental Calculator'!$A$4:$D$335,3,FALSE)</f>
        <v>67.14</v>
      </c>
      <c r="G46" s="8"/>
      <c r="H46" s="19"/>
      <c r="I46" s="54"/>
    </row>
    <row r="47" spans="1:9" s="9" customFormat="1" x14ac:dyDescent="0.3">
      <c r="A47" s="38" t="s">
        <v>360</v>
      </c>
      <c r="B47" s="15" t="s">
        <v>358</v>
      </c>
      <c r="C47" s="7">
        <v>44835</v>
      </c>
      <c r="D47" s="21">
        <f>VLOOKUP($B47,'Dental Calculator'!$A$4:$D$335,4,FALSE)</f>
        <v>60.98</v>
      </c>
      <c r="E47" s="21">
        <f>VLOOKUP($B47,'Dental Calculator'!$A$4:$D$335,3,FALSE)</f>
        <v>67.14</v>
      </c>
      <c r="F47" s="21">
        <f>VLOOKUP($B47,'Dental Calculator'!$A$4:$D$335,3,FALSE)</f>
        <v>67.14</v>
      </c>
      <c r="G47" s="8"/>
      <c r="H47" s="19"/>
      <c r="I47" s="54"/>
    </row>
    <row r="48" spans="1:9" s="9" customFormat="1" ht="14.4" thickBot="1" x14ac:dyDescent="0.35">
      <c r="A48" s="40" t="s">
        <v>360</v>
      </c>
      <c r="B48" s="41" t="s">
        <v>359</v>
      </c>
      <c r="C48" s="55">
        <v>44835</v>
      </c>
      <c r="D48" s="43">
        <f>VLOOKUP($B48,'Dental Calculator'!$A$4:$D$335,4,FALSE)</f>
        <v>60.98</v>
      </c>
      <c r="E48" s="43">
        <f>VLOOKUP($B48,'Dental Calculator'!$A$4:$D$335,3,FALSE)</f>
        <v>67.14</v>
      </c>
      <c r="F48" s="43">
        <f>VLOOKUP($B48,'Dental Calculator'!$A$4:$D$335,3,FALSE)</f>
        <v>67.14</v>
      </c>
      <c r="G48" s="56"/>
      <c r="H48" s="57"/>
      <c r="I48" s="58"/>
    </row>
    <row r="49" spans="1:9" x14ac:dyDescent="0.3">
      <c r="A49" s="66" t="s">
        <v>57</v>
      </c>
      <c r="B49" s="67" t="s">
        <v>59</v>
      </c>
      <c r="C49" s="68">
        <v>44835</v>
      </c>
      <c r="D49" s="69">
        <f>VLOOKUP($B49,'Dental Calculator'!$A$4:$D$335,4,FALSE)</f>
        <v>60.98</v>
      </c>
      <c r="E49" s="69">
        <f>VLOOKUP($B49,'Dental Calculator'!$A$4:$D$335,3,FALSE)</f>
        <v>67.14</v>
      </c>
      <c r="F49" s="70"/>
      <c r="G49" s="71" t="s">
        <v>8</v>
      </c>
      <c r="H49" s="72" t="s">
        <v>7</v>
      </c>
      <c r="I49" s="73"/>
    </row>
    <row r="50" spans="1:9" x14ac:dyDescent="0.3">
      <c r="A50" s="74" t="s">
        <v>57</v>
      </c>
      <c r="B50" s="75" t="s">
        <v>60</v>
      </c>
      <c r="C50" s="76">
        <v>44835</v>
      </c>
      <c r="D50" s="77">
        <f>VLOOKUP($B50,'Dental Calculator'!$A$4:$D$335,4,FALSE)</f>
        <v>121.95</v>
      </c>
      <c r="E50" s="77">
        <f>VLOOKUP($B50,'Dental Calculator'!$A$4:$D$335,3,FALSE)</f>
        <v>134.28</v>
      </c>
      <c r="F50" s="81"/>
      <c r="G50" s="78" t="s">
        <v>8</v>
      </c>
      <c r="H50" s="79" t="s">
        <v>7</v>
      </c>
      <c r="I50" s="80"/>
    </row>
    <row r="51" spans="1:9" x14ac:dyDescent="0.3">
      <c r="A51" s="74" t="s">
        <v>57</v>
      </c>
      <c r="B51" s="75" t="s">
        <v>61</v>
      </c>
      <c r="C51" s="76">
        <v>44835</v>
      </c>
      <c r="D51" s="77">
        <f>VLOOKUP($B51,'Dental Calculator'!$A$4:$D$335,4,FALSE)</f>
        <v>164.64</v>
      </c>
      <c r="E51" s="77">
        <f>VLOOKUP($B51,'Dental Calculator'!$A$4:$D$335,3,FALSE)</f>
        <v>181.28</v>
      </c>
      <c r="F51" s="81"/>
      <c r="G51" s="78" t="s">
        <v>8</v>
      </c>
      <c r="H51" s="79" t="s">
        <v>7</v>
      </c>
      <c r="I51" s="80"/>
    </row>
    <row r="52" spans="1:9" ht="14.4" thickBot="1" x14ac:dyDescent="0.35">
      <c r="A52" s="82" t="s">
        <v>57</v>
      </c>
      <c r="B52" s="83" t="s">
        <v>62</v>
      </c>
      <c r="C52" s="84">
        <v>44835</v>
      </c>
      <c r="D52" s="85">
        <f>VLOOKUP($B52,'Dental Calculator'!$A$4:$D$335,4,FALSE)</f>
        <v>100.61</v>
      </c>
      <c r="E52" s="85">
        <f>VLOOKUP($B52,'Dental Calculator'!$A$4:$D$335,3,FALSE)</f>
        <v>110.78</v>
      </c>
      <c r="F52" s="86"/>
      <c r="G52" s="87" t="s">
        <v>8</v>
      </c>
      <c r="H52" s="88" t="s">
        <v>7</v>
      </c>
      <c r="I52" s="89"/>
    </row>
    <row r="53" spans="1:9" x14ac:dyDescent="0.3">
      <c r="A53" s="31" t="s">
        <v>63</v>
      </c>
      <c r="B53" s="32" t="s">
        <v>64</v>
      </c>
      <c r="C53" s="33">
        <v>44835</v>
      </c>
      <c r="D53" s="34">
        <f>VLOOKUP($B53,'Dental Calculator'!$A$4:$D$335,4,FALSE)</f>
        <v>60.98</v>
      </c>
      <c r="E53" s="34">
        <f>VLOOKUP($B53,'Dental Calculator'!$A$4:$D$335,3,FALSE)</f>
        <v>67.14</v>
      </c>
      <c r="F53" s="49"/>
      <c r="G53" s="35" t="s">
        <v>8</v>
      </c>
      <c r="H53" s="36" t="s">
        <v>7</v>
      </c>
      <c r="I53" s="37"/>
    </row>
    <row r="54" spans="1:9" x14ac:dyDescent="0.3">
      <c r="A54" s="38" t="s">
        <v>63</v>
      </c>
      <c r="B54" s="15" t="s">
        <v>65</v>
      </c>
      <c r="C54" s="4">
        <v>44835</v>
      </c>
      <c r="D54" s="21">
        <f>VLOOKUP($B54,'Dental Calculator'!$A$4:$D$335,4,FALSE)</f>
        <v>91.47</v>
      </c>
      <c r="E54" s="21">
        <f>VLOOKUP($B54,'Dental Calculator'!$A$4:$D$335,3,FALSE)</f>
        <v>100.71</v>
      </c>
      <c r="F54" s="22"/>
      <c r="G54" s="5" t="s">
        <v>8</v>
      </c>
      <c r="H54" s="6" t="s">
        <v>7</v>
      </c>
      <c r="I54" s="39"/>
    </row>
    <row r="55" spans="1:9" x14ac:dyDescent="0.3">
      <c r="A55" s="38" t="s">
        <v>63</v>
      </c>
      <c r="B55" s="15" t="s">
        <v>66</v>
      </c>
      <c r="C55" s="4">
        <v>44835</v>
      </c>
      <c r="D55" s="21">
        <f>VLOOKUP($B55,'Dental Calculator'!$A$4:$D$335,4,FALSE)</f>
        <v>106.71</v>
      </c>
      <c r="E55" s="21">
        <f>VLOOKUP($B55,'Dental Calculator'!$A$4:$D$335,3,FALSE)</f>
        <v>117.5</v>
      </c>
      <c r="F55" s="22"/>
      <c r="G55" s="5" t="s">
        <v>8</v>
      </c>
      <c r="H55" s="6" t="s">
        <v>7</v>
      </c>
      <c r="I55" s="39"/>
    </row>
    <row r="56" spans="1:9" x14ac:dyDescent="0.3">
      <c r="A56" s="38" t="s">
        <v>63</v>
      </c>
      <c r="B56" s="15" t="s">
        <v>67</v>
      </c>
      <c r="C56" s="4">
        <v>44835</v>
      </c>
      <c r="D56" s="21">
        <f>VLOOKUP($B56,'Dental Calculator'!$A$4:$D$335,4,FALSE)</f>
        <v>121.95</v>
      </c>
      <c r="E56" s="21">
        <f>VLOOKUP($B56,'Dental Calculator'!$A$4:$D$335,3,FALSE)</f>
        <v>134.28</v>
      </c>
      <c r="F56" s="22"/>
      <c r="G56" s="5" t="s">
        <v>8</v>
      </c>
      <c r="H56" s="6" t="s">
        <v>7</v>
      </c>
      <c r="I56" s="39"/>
    </row>
    <row r="57" spans="1:9" x14ac:dyDescent="0.3">
      <c r="A57" s="38" t="s">
        <v>63</v>
      </c>
      <c r="B57" s="15" t="s">
        <v>68</v>
      </c>
      <c r="C57" s="4">
        <v>44835</v>
      </c>
      <c r="D57" s="21">
        <f>VLOOKUP($B57,'Dental Calculator'!$A$4:$D$335,4,FALSE)</f>
        <v>207.32</v>
      </c>
      <c r="E57" s="22" t="s">
        <v>143</v>
      </c>
      <c r="F57" s="22"/>
      <c r="G57" s="5" t="s">
        <v>8</v>
      </c>
      <c r="H57" s="6" t="s">
        <v>7</v>
      </c>
      <c r="I57" s="39" t="s">
        <v>69</v>
      </c>
    </row>
    <row r="58" spans="1:9" x14ac:dyDescent="0.3">
      <c r="A58" s="38" t="s">
        <v>63</v>
      </c>
      <c r="B58" s="15" t="s">
        <v>70</v>
      </c>
      <c r="C58" s="4">
        <v>44835</v>
      </c>
      <c r="D58" s="21">
        <f>VLOOKUP($B58,'Dental Calculator'!$A$4:$D$335,4,FALSE)</f>
        <v>60.98</v>
      </c>
      <c r="E58" s="21">
        <f>VLOOKUP($B58,'Dental Calculator'!$A$4:$D$335,3,FALSE)</f>
        <v>67.14</v>
      </c>
      <c r="F58" s="22"/>
      <c r="G58" s="5" t="s">
        <v>8</v>
      </c>
      <c r="H58" s="6" t="s">
        <v>7</v>
      </c>
      <c r="I58" s="39"/>
    </row>
    <row r="59" spans="1:9" x14ac:dyDescent="0.3">
      <c r="A59" s="38" t="s">
        <v>63</v>
      </c>
      <c r="B59" s="15" t="s">
        <v>71</v>
      </c>
      <c r="C59" s="4">
        <v>44835</v>
      </c>
      <c r="D59" s="21">
        <f>VLOOKUP($B59,'Dental Calculator'!$A$4:$D$335,4,FALSE)</f>
        <v>121.95</v>
      </c>
      <c r="E59" s="21">
        <f>VLOOKUP($B59,'Dental Calculator'!$A$4:$D$335,3,FALSE)</f>
        <v>134.28</v>
      </c>
      <c r="F59" s="22"/>
      <c r="G59" s="5" t="s">
        <v>8</v>
      </c>
      <c r="H59" s="6" t="s">
        <v>7</v>
      </c>
      <c r="I59" s="39"/>
    </row>
    <row r="60" spans="1:9" x14ac:dyDescent="0.3">
      <c r="A60" s="38" t="s">
        <v>63</v>
      </c>
      <c r="B60" s="15" t="s">
        <v>72</v>
      </c>
      <c r="C60" s="4">
        <v>44835</v>
      </c>
      <c r="D60" s="21">
        <f>VLOOKUP($B60,'Dental Calculator'!$A$4:$D$335,4,FALSE)</f>
        <v>164.64</v>
      </c>
      <c r="E60" s="21">
        <f>VLOOKUP($B60,'Dental Calculator'!$A$4:$D$335,3,FALSE)</f>
        <v>181.28</v>
      </c>
      <c r="F60" s="22"/>
      <c r="G60" s="5" t="s">
        <v>8</v>
      </c>
      <c r="H60" s="6" t="s">
        <v>7</v>
      </c>
      <c r="I60" s="39"/>
    </row>
    <row r="61" spans="1:9" ht="14.4" thickBot="1" x14ac:dyDescent="0.35">
      <c r="A61" s="40" t="s">
        <v>63</v>
      </c>
      <c r="B61" s="59" t="s">
        <v>367</v>
      </c>
      <c r="C61" s="42">
        <v>44835</v>
      </c>
      <c r="D61" s="43">
        <f>VLOOKUP($B61,'Dental Calculator'!$A$4:$D$335,4,FALSE)</f>
        <v>173.79</v>
      </c>
      <c r="E61" s="43">
        <f>VLOOKUP($B61,'Dental Calculator'!$A$4:$D$335,3,FALSE)</f>
        <v>191.35</v>
      </c>
      <c r="F61" s="48"/>
      <c r="G61" s="44"/>
      <c r="H61" s="45"/>
      <c r="I61" s="46"/>
    </row>
    <row r="62" spans="1:9" x14ac:dyDescent="0.3">
      <c r="A62" s="66" t="s">
        <v>73</v>
      </c>
      <c r="B62" s="67" t="s">
        <v>74</v>
      </c>
      <c r="C62" s="68">
        <v>44835</v>
      </c>
      <c r="D62" s="69">
        <f>VLOOKUP($B62,'Dental Calculator'!$A$4:$D$335,4,FALSE)</f>
        <v>304.89</v>
      </c>
      <c r="E62" s="70" t="s">
        <v>143</v>
      </c>
      <c r="F62" s="70"/>
      <c r="G62" s="71" t="s">
        <v>14</v>
      </c>
      <c r="H62" s="72" t="s">
        <v>7</v>
      </c>
      <c r="I62" s="73" t="s">
        <v>75</v>
      </c>
    </row>
    <row r="63" spans="1:9" x14ac:dyDescent="0.3">
      <c r="A63" s="74" t="s">
        <v>73</v>
      </c>
      <c r="B63" s="75" t="s">
        <v>76</v>
      </c>
      <c r="C63" s="76">
        <v>44835</v>
      </c>
      <c r="D63" s="77">
        <f>VLOOKUP($B63,'Dental Calculator'!$A$4:$D$335,4,FALSE)</f>
        <v>457.33</v>
      </c>
      <c r="E63" s="81" t="s">
        <v>143</v>
      </c>
      <c r="F63" s="81"/>
      <c r="G63" s="78" t="s">
        <v>14</v>
      </c>
      <c r="H63" s="79" t="s">
        <v>7</v>
      </c>
      <c r="I63" s="80" t="s">
        <v>77</v>
      </c>
    </row>
    <row r="64" spans="1:9" x14ac:dyDescent="0.3">
      <c r="A64" s="74" t="s">
        <v>73</v>
      </c>
      <c r="B64" s="75" t="s">
        <v>78</v>
      </c>
      <c r="C64" s="76">
        <v>44835</v>
      </c>
      <c r="D64" s="77">
        <f>VLOOKUP($B64,'Dental Calculator'!$A$4:$D$335,4,FALSE)</f>
        <v>609.77</v>
      </c>
      <c r="E64" s="81" t="s">
        <v>143</v>
      </c>
      <c r="F64" s="81"/>
      <c r="G64" s="78" t="s">
        <v>14</v>
      </c>
      <c r="H64" s="79" t="s">
        <v>7</v>
      </c>
      <c r="I64" s="80" t="s">
        <v>77</v>
      </c>
    </row>
    <row r="65" spans="1:9" x14ac:dyDescent="0.3">
      <c r="A65" s="74" t="s">
        <v>73</v>
      </c>
      <c r="B65" s="75" t="s">
        <v>79</v>
      </c>
      <c r="C65" s="76">
        <v>44835</v>
      </c>
      <c r="D65" s="77">
        <f>VLOOKUP($B65,'Dental Calculator'!$A$4:$D$335,4,FALSE)</f>
        <v>670.75</v>
      </c>
      <c r="E65" s="81" t="s">
        <v>143</v>
      </c>
      <c r="F65" s="81"/>
      <c r="G65" s="78" t="s">
        <v>14</v>
      </c>
      <c r="H65" s="79" t="s">
        <v>7</v>
      </c>
      <c r="I65" s="80" t="s">
        <v>77</v>
      </c>
    </row>
    <row r="66" spans="1:9" x14ac:dyDescent="0.3">
      <c r="A66" s="74" t="s">
        <v>73</v>
      </c>
      <c r="B66" s="75" t="s">
        <v>80</v>
      </c>
      <c r="C66" s="76">
        <v>44835</v>
      </c>
      <c r="D66" s="77">
        <f>VLOOKUP($B66,'Dental Calculator'!$A$4:$D$335,4,FALSE)</f>
        <v>487.82</v>
      </c>
      <c r="E66" s="81" t="s">
        <v>143</v>
      </c>
      <c r="F66" s="81"/>
      <c r="G66" s="78" t="s">
        <v>14</v>
      </c>
      <c r="H66" s="79" t="s">
        <v>7</v>
      </c>
      <c r="I66" s="80" t="s">
        <v>77</v>
      </c>
    </row>
    <row r="67" spans="1:9" x14ac:dyDescent="0.3">
      <c r="A67" s="74" t="s">
        <v>73</v>
      </c>
      <c r="B67" s="75" t="s">
        <v>81</v>
      </c>
      <c r="C67" s="76">
        <v>44835</v>
      </c>
      <c r="D67" s="77">
        <f>VLOOKUP($B67,'Dental Calculator'!$A$4:$D$335,4,FALSE)</f>
        <v>548.79999999999995</v>
      </c>
      <c r="E67" s="81" t="s">
        <v>143</v>
      </c>
      <c r="F67" s="81"/>
      <c r="G67" s="78" t="s">
        <v>14</v>
      </c>
      <c r="H67" s="79" t="s">
        <v>7</v>
      </c>
      <c r="I67" s="80" t="s">
        <v>77</v>
      </c>
    </row>
    <row r="68" spans="1:9" x14ac:dyDescent="0.3">
      <c r="A68" s="74" t="s">
        <v>73</v>
      </c>
      <c r="B68" s="75" t="s">
        <v>82</v>
      </c>
      <c r="C68" s="76">
        <v>44835</v>
      </c>
      <c r="D68" s="77">
        <f>VLOOKUP($B68,'Dental Calculator'!$A$4:$D$335,4,FALSE)</f>
        <v>579.29</v>
      </c>
      <c r="E68" s="81" t="s">
        <v>143</v>
      </c>
      <c r="F68" s="81"/>
      <c r="G68" s="78" t="s">
        <v>14</v>
      </c>
      <c r="H68" s="79" t="s">
        <v>7</v>
      </c>
      <c r="I68" s="80" t="s">
        <v>83</v>
      </c>
    </row>
    <row r="69" spans="1:9" x14ac:dyDescent="0.3">
      <c r="A69" s="74" t="s">
        <v>73</v>
      </c>
      <c r="B69" s="75" t="s">
        <v>84</v>
      </c>
      <c r="C69" s="76">
        <v>44835</v>
      </c>
      <c r="D69" s="77">
        <f>VLOOKUP($B69,'Dental Calculator'!$A$4:$D$335,4,FALSE)</f>
        <v>426.84</v>
      </c>
      <c r="E69" s="81" t="s">
        <v>143</v>
      </c>
      <c r="F69" s="81"/>
      <c r="G69" s="78" t="s">
        <v>14</v>
      </c>
      <c r="H69" s="79" t="s">
        <v>7</v>
      </c>
      <c r="I69" s="80" t="s">
        <v>85</v>
      </c>
    </row>
    <row r="70" spans="1:9" ht="14.4" thickBot="1" x14ac:dyDescent="0.35">
      <c r="A70" s="82" t="s">
        <v>73</v>
      </c>
      <c r="B70" s="83" t="s">
        <v>86</v>
      </c>
      <c r="C70" s="84">
        <v>44835</v>
      </c>
      <c r="D70" s="85">
        <f>VLOOKUP($B70,'Dental Calculator'!$A$4:$D$335,4,FALSE)</f>
        <v>487.82</v>
      </c>
      <c r="E70" s="86" t="s">
        <v>143</v>
      </c>
      <c r="F70" s="86"/>
      <c r="G70" s="87" t="s">
        <v>14</v>
      </c>
      <c r="H70" s="88" t="s">
        <v>7</v>
      </c>
      <c r="I70" s="89" t="s">
        <v>83</v>
      </c>
    </row>
    <row r="71" spans="1:9" x14ac:dyDescent="0.3">
      <c r="A71" s="31" t="s">
        <v>87</v>
      </c>
      <c r="B71" s="32" t="s">
        <v>88</v>
      </c>
      <c r="C71" s="33">
        <v>44835</v>
      </c>
      <c r="D71" s="34">
        <f>VLOOKUP($B71,'Dental Calculator'!$A$4:$D$335,4,FALSE)</f>
        <v>45.73</v>
      </c>
      <c r="E71" s="49" t="s">
        <v>143</v>
      </c>
      <c r="F71" s="49"/>
      <c r="G71" s="35" t="s">
        <v>8</v>
      </c>
      <c r="H71" s="36" t="s">
        <v>7</v>
      </c>
      <c r="I71" s="37"/>
    </row>
    <row r="72" spans="1:9" x14ac:dyDescent="0.3">
      <c r="A72" s="38" t="s">
        <v>87</v>
      </c>
      <c r="B72" s="15" t="s">
        <v>89</v>
      </c>
      <c r="C72" s="4">
        <v>44835</v>
      </c>
      <c r="D72" s="21">
        <f>VLOOKUP($B72,'Dental Calculator'!$A$4:$D$335,4,FALSE)</f>
        <v>121.95</v>
      </c>
      <c r="E72" s="22" t="s">
        <v>143</v>
      </c>
      <c r="F72" s="22"/>
      <c r="G72" s="5" t="s">
        <v>8</v>
      </c>
      <c r="H72" s="6" t="s">
        <v>7</v>
      </c>
      <c r="I72" s="39"/>
    </row>
    <row r="73" spans="1:9" x14ac:dyDescent="0.3">
      <c r="A73" s="38" t="s">
        <v>87</v>
      </c>
      <c r="B73" s="15" t="s">
        <v>90</v>
      </c>
      <c r="C73" s="4">
        <v>44835</v>
      </c>
      <c r="D73" s="21">
        <f>VLOOKUP($B73,'Dental Calculator'!$A$4:$D$335,4,FALSE)</f>
        <v>182.93</v>
      </c>
      <c r="E73" s="22" t="s">
        <v>143</v>
      </c>
      <c r="F73" s="22"/>
      <c r="G73" s="5" t="s">
        <v>8</v>
      </c>
      <c r="H73" s="6" t="s">
        <v>7</v>
      </c>
      <c r="I73" s="39"/>
    </row>
    <row r="74" spans="1:9" x14ac:dyDescent="0.3">
      <c r="A74" s="38" t="s">
        <v>87</v>
      </c>
      <c r="B74" s="15" t="s">
        <v>91</v>
      </c>
      <c r="C74" s="4">
        <v>44835</v>
      </c>
      <c r="D74" s="21">
        <f>VLOOKUP($B74,'Dental Calculator'!$A$4:$D$335,4,FALSE)</f>
        <v>146.35</v>
      </c>
      <c r="E74" s="22" t="s">
        <v>143</v>
      </c>
      <c r="F74" s="22"/>
      <c r="G74" s="5" t="s">
        <v>8</v>
      </c>
      <c r="H74" s="6" t="s">
        <v>7</v>
      </c>
      <c r="I74" s="39"/>
    </row>
    <row r="75" spans="1:9" x14ac:dyDescent="0.3">
      <c r="A75" s="38" t="s">
        <v>87</v>
      </c>
      <c r="B75" s="15" t="s">
        <v>92</v>
      </c>
      <c r="C75" s="4">
        <v>44835</v>
      </c>
      <c r="D75" s="21">
        <f>VLOOKUP($B75,'Dental Calculator'!$A$4:$D$335,4,FALSE)</f>
        <v>137.19999999999999</v>
      </c>
      <c r="E75" s="22" t="s">
        <v>143</v>
      </c>
      <c r="F75" s="22"/>
      <c r="G75" s="5" t="s">
        <v>8</v>
      </c>
      <c r="H75" s="6" t="s">
        <v>7</v>
      </c>
      <c r="I75" s="39" t="s">
        <v>93</v>
      </c>
    </row>
    <row r="76" spans="1:9" x14ac:dyDescent="0.3">
      <c r="A76" s="38" t="s">
        <v>87</v>
      </c>
      <c r="B76" s="15" t="s">
        <v>94</v>
      </c>
      <c r="C76" s="4">
        <v>44835</v>
      </c>
      <c r="D76" s="21">
        <f>VLOOKUP($B76,'Dental Calculator'!$A$4:$D$335,4,FALSE)</f>
        <v>164.64</v>
      </c>
      <c r="E76" s="22" t="s">
        <v>143</v>
      </c>
      <c r="F76" s="22"/>
      <c r="G76" s="5" t="s">
        <v>8</v>
      </c>
      <c r="H76" s="6" t="s">
        <v>7</v>
      </c>
      <c r="I76" s="39" t="s">
        <v>93</v>
      </c>
    </row>
    <row r="77" spans="1:9" x14ac:dyDescent="0.3">
      <c r="A77" s="38" t="s">
        <v>87</v>
      </c>
      <c r="B77" s="15" t="s">
        <v>95</v>
      </c>
      <c r="C77" s="4">
        <v>44835</v>
      </c>
      <c r="D77" s="21">
        <f>VLOOKUP($B77,'Dental Calculator'!$A$4:$D$335,4,FALSE)</f>
        <v>45.73</v>
      </c>
      <c r="E77" s="22" t="s">
        <v>143</v>
      </c>
      <c r="F77" s="22"/>
      <c r="G77" s="5" t="s">
        <v>8</v>
      </c>
      <c r="H77" s="6" t="s">
        <v>7</v>
      </c>
      <c r="I77" s="39"/>
    </row>
    <row r="78" spans="1:9" x14ac:dyDescent="0.3">
      <c r="A78" s="38" t="s">
        <v>87</v>
      </c>
      <c r="B78" s="15" t="s">
        <v>96</v>
      </c>
      <c r="C78" s="4">
        <v>44835</v>
      </c>
      <c r="D78" s="21">
        <f>VLOOKUP($B78,'Dental Calculator'!$A$4:$D$335,4,FALSE)</f>
        <v>121.95</v>
      </c>
      <c r="E78" s="22" t="s">
        <v>143</v>
      </c>
      <c r="F78" s="22"/>
      <c r="G78" s="5" t="s">
        <v>14</v>
      </c>
      <c r="H78" s="6" t="s">
        <v>7</v>
      </c>
      <c r="I78" s="39"/>
    </row>
    <row r="79" spans="1:9" x14ac:dyDescent="0.3">
      <c r="A79" s="38" t="s">
        <v>87</v>
      </c>
      <c r="B79" s="15" t="s">
        <v>97</v>
      </c>
      <c r="C79" s="4">
        <v>44835</v>
      </c>
      <c r="D79" s="21">
        <f>VLOOKUP($B79,'Dental Calculator'!$A$4:$D$335,4,FALSE)</f>
        <v>30.49</v>
      </c>
      <c r="E79" s="22" t="s">
        <v>143</v>
      </c>
      <c r="F79" s="22"/>
      <c r="G79" s="5" t="s">
        <v>8</v>
      </c>
      <c r="H79" s="6" t="s">
        <v>7</v>
      </c>
      <c r="I79" s="39"/>
    </row>
    <row r="80" spans="1:9" x14ac:dyDescent="0.3">
      <c r="A80" s="38" t="s">
        <v>87</v>
      </c>
      <c r="B80" s="15" t="s">
        <v>98</v>
      </c>
      <c r="C80" s="4">
        <v>44835</v>
      </c>
      <c r="D80" s="21">
        <f>VLOOKUP($B80,'Dental Calculator'!$A$4:$D$335,4,FALSE)</f>
        <v>243.91</v>
      </c>
      <c r="E80" s="22" t="s">
        <v>143</v>
      </c>
      <c r="F80" s="22"/>
      <c r="G80" s="5" t="s">
        <v>14</v>
      </c>
      <c r="H80" s="6" t="s">
        <v>7</v>
      </c>
      <c r="I80" s="39" t="s">
        <v>99</v>
      </c>
    </row>
    <row r="81" spans="1:9" x14ac:dyDescent="0.3">
      <c r="A81" s="38" t="s">
        <v>87</v>
      </c>
      <c r="B81" s="15" t="s">
        <v>100</v>
      </c>
      <c r="C81" s="4">
        <v>44835</v>
      </c>
      <c r="D81" s="21">
        <f>VLOOKUP($B81,'Dental Calculator'!$A$4:$D$335,4,FALSE)</f>
        <v>152.44</v>
      </c>
      <c r="E81" s="22" t="s">
        <v>143</v>
      </c>
      <c r="F81" s="22"/>
      <c r="G81" s="5" t="s">
        <v>14</v>
      </c>
      <c r="H81" s="6" t="s">
        <v>7</v>
      </c>
      <c r="I81" s="39"/>
    </row>
    <row r="82" spans="1:9" x14ac:dyDescent="0.3">
      <c r="A82" s="38" t="s">
        <v>87</v>
      </c>
      <c r="B82" s="15" t="s">
        <v>101</v>
      </c>
      <c r="C82" s="4">
        <v>44835</v>
      </c>
      <c r="D82" s="21">
        <f>VLOOKUP($B82,'Dental Calculator'!$A$4:$D$335,4,FALSE)</f>
        <v>182.93</v>
      </c>
      <c r="E82" s="22" t="s">
        <v>143</v>
      </c>
      <c r="F82" s="22"/>
      <c r="G82" s="5" t="s">
        <v>14</v>
      </c>
      <c r="H82" s="6" t="s">
        <v>7</v>
      </c>
      <c r="I82" s="39"/>
    </row>
    <row r="83" spans="1:9" x14ac:dyDescent="0.3">
      <c r="A83" s="38" t="s">
        <v>87</v>
      </c>
      <c r="B83" s="15" t="s">
        <v>102</v>
      </c>
      <c r="C83" s="4">
        <v>44835</v>
      </c>
      <c r="D83" s="21">
        <f>VLOOKUP($B83,'Dental Calculator'!$A$4:$D$335,4,FALSE)</f>
        <v>304.89</v>
      </c>
      <c r="E83" s="22" t="s">
        <v>143</v>
      </c>
      <c r="F83" s="22"/>
      <c r="G83" s="5" t="s">
        <v>14</v>
      </c>
      <c r="H83" s="6" t="s">
        <v>7</v>
      </c>
      <c r="I83" s="39"/>
    </row>
    <row r="84" spans="1:9" x14ac:dyDescent="0.3">
      <c r="A84" s="38" t="s">
        <v>87</v>
      </c>
      <c r="B84" s="15" t="s">
        <v>103</v>
      </c>
      <c r="C84" s="4">
        <v>44835</v>
      </c>
      <c r="D84" s="21">
        <f>VLOOKUP($B84,'Dental Calculator'!$A$4:$D$335,4,FALSE)</f>
        <v>439.04</v>
      </c>
      <c r="E84" s="22" t="s">
        <v>143</v>
      </c>
      <c r="F84" s="22"/>
      <c r="G84" s="5" t="s">
        <v>14</v>
      </c>
      <c r="H84" s="6" t="s">
        <v>7</v>
      </c>
      <c r="I84" s="39"/>
    </row>
    <row r="85" spans="1:9" ht="14.4" thickBot="1" x14ac:dyDescent="0.35">
      <c r="A85" s="40" t="s">
        <v>87</v>
      </c>
      <c r="B85" s="41" t="s">
        <v>104</v>
      </c>
      <c r="C85" s="42">
        <v>44835</v>
      </c>
      <c r="D85" s="43">
        <f>VLOOKUP($B85,'Dental Calculator'!$A$4:$D$335,4,FALSE)</f>
        <v>125</v>
      </c>
      <c r="E85" s="48" t="s">
        <v>143</v>
      </c>
      <c r="F85" s="48"/>
      <c r="G85" s="44" t="s">
        <v>14</v>
      </c>
      <c r="H85" s="45" t="s">
        <v>7</v>
      </c>
      <c r="I85" s="46"/>
    </row>
    <row r="86" spans="1:9" x14ac:dyDescent="0.3">
      <c r="A86" s="90" t="s">
        <v>105</v>
      </c>
      <c r="B86" s="67" t="s">
        <v>106</v>
      </c>
      <c r="C86" s="68">
        <v>44835</v>
      </c>
      <c r="D86" s="69">
        <f>VLOOKUP($B86,'Dental Calculator'!$A$4:$D$335,4,FALSE)</f>
        <v>38.11</v>
      </c>
      <c r="E86" s="70" t="s">
        <v>143</v>
      </c>
      <c r="F86" s="70"/>
      <c r="G86" s="71" t="s">
        <v>8</v>
      </c>
      <c r="H86" s="72" t="s">
        <v>7</v>
      </c>
      <c r="I86" s="73" t="s">
        <v>386</v>
      </c>
    </row>
    <row r="87" spans="1:9" x14ac:dyDescent="0.3">
      <c r="A87" s="91" t="s">
        <v>105</v>
      </c>
      <c r="B87" s="75" t="s">
        <v>107</v>
      </c>
      <c r="C87" s="76">
        <v>44835</v>
      </c>
      <c r="D87" s="77">
        <f>VLOOKUP($B87,'Dental Calculator'!$A$4:$D$335,4,FALSE)</f>
        <v>30.49</v>
      </c>
      <c r="E87" s="81" t="s">
        <v>143</v>
      </c>
      <c r="F87" s="81"/>
      <c r="G87" s="78" t="s">
        <v>8</v>
      </c>
      <c r="H87" s="79" t="s">
        <v>7</v>
      </c>
      <c r="I87" s="80" t="s">
        <v>385</v>
      </c>
    </row>
    <row r="88" spans="1:9" x14ac:dyDescent="0.3">
      <c r="A88" s="91" t="s">
        <v>105</v>
      </c>
      <c r="B88" s="75" t="s">
        <v>108</v>
      </c>
      <c r="C88" s="76">
        <v>44835</v>
      </c>
      <c r="D88" s="77">
        <f>VLOOKUP($B88,'Dental Calculator'!$A$4:$D$335,4,FALSE)</f>
        <v>91.47</v>
      </c>
      <c r="E88" s="81" t="s">
        <v>143</v>
      </c>
      <c r="F88" s="81"/>
      <c r="G88" s="78" t="s">
        <v>8</v>
      </c>
      <c r="H88" s="79" t="s">
        <v>7</v>
      </c>
      <c r="I88" s="80" t="s">
        <v>385</v>
      </c>
    </row>
    <row r="89" spans="1:9" x14ac:dyDescent="0.3">
      <c r="A89" s="91" t="s">
        <v>105</v>
      </c>
      <c r="B89" s="75" t="s">
        <v>109</v>
      </c>
      <c r="C89" s="76">
        <v>44835</v>
      </c>
      <c r="D89" s="77">
        <f>VLOOKUP($B89,'Dental Calculator'!$A$4:$D$335,4,FALSE)</f>
        <v>121.95</v>
      </c>
      <c r="E89" s="81" t="s">
        <v>143</v>
      </c>
      <c r="F89" s="81"/>
      <c r="G89" s="78" t="s">
        <v>8</v>
      </c>
      <c r="H89" s="79" t="s">
        <v>7</v>
      </c>
      <c r="I89" s="80" t="s">
        <v>385</v>
      </c>
    </row>
    <row r="90" spans="1:9" x14ac:dyDescent="0.3">
      <c r="A90" s="91" t="s">
        <v>105</v>
      </c>
      <c r="B90" s="75" t="s">
        <v>110</v>
      </c>
      <c r="C90" s="76">
        <v>44835</v>
      </c>
      <c r="D90" s="77">
        <f>VLOOKUP($B90,'Dental Calculator'!$A$4:$D$335,4,FALSE)</f>
        <v>100.61</v>
      </c>
      <c r="E90" s="81" t="s">
        <v>143</v>
      </c>
      <c r="F90" s="81"/>
      <c r="G90" s="78" t="s">
        <v>8</v>
      </c>
      <c r="H90" s="79" t="s">
        <v>7</v>
      </c>
      <c r="I90" s="80" t="s">
        <v>385</v>
      </c>
    </row>
    <row r="91" spans="1:9" x14ac:dyDescent="0.3">
      <c r="A91" s="91" t="s">
        <v>105</v>
      </c>
      <c r="B91" s="75" t="s">
        <v>111</v>
      </c>
      <c r="C91" s="76">
        <v>44835</v>
      </c>
      <c r="D91" s="77">
        <f>VLOOKUP($B91,'Dental Calculator'!$A$4:$D$335,4,FALSE)</f>
        <v>112.81</v>
      </c>
      <c r="E91" s="81" t="s">
        <v>143</v>
      </c>
      <c r="F91" s="81"/>
      <c r="G91" s="78" t="s">
        <v>8</v>
      </c>
      <c r="H91" s="79" t="s">
        <v>7</v>
      </c>
      <c r="I91" s="80" t="s">
        <v>385</v>
      </c>
    </row>
    <row r="92" spans="1:9" x14ac:dyDescent="0.3">
      <c r="A92" s="91" t="s">
        <v>105</v>
      </c>
      <c r="B92" s="75" t="s">
        <v>112</v>
      </c>
      <c r="C92" s="76">
        <v>44835</v>
      </c>
      <c r="D92" s="77">
        <f>VLOOKUP($B92,'Dental Calculator'!$A$4:$D$335,4,FALSE)</f>
        <v>310.98</v>
      </c>
      <c r="E92" s="81" t="s">
        <v>143</v>
      </c>
      <c r="F92" s="81"/>
      <c r="G92" s="78" t="s">
        <v>8</v>
      </c>
      <c r="H92" s="79" t="s">
        <v>7</v>
      </c>
      <c r="I92" s="80" t="s">
        <v>385</v>
      </c>
    </row>
    <row r="93" spans="1:9" x14ac:dyDescent="0.3">
      <c r="A93" s="91" t="s">
        <v>105</v>
      </c>
      <c r="B93" s="75" t="s">
        <v>113</v>
      </c>
      <c r="C93" s="76">
        <v>44835</v>
      </c>
      <c r="D93" s="77">
        <f>VLOOKUP($B93,'Dental Calculator'!$A$4:$D$335,4,FALSE)</f>
        <v>350.62</v>
      </c>
      <c r="E93" s="81" t="s">
        <v>143</v>
      </c>
      <c r="F93" s="81"/>
      <c r="G93" s="78" t="s">
        <v>14</v>
      </c>
      <c r="H93" s="79" t="s">
        <v>7</v>
      </c>
      <c r="I93" s="80" t="s">
        <v>385</v>
      </c>
    </row>
    <row r="94" spans="1:9" x14ac:dyDescent="0.3">
      <c r="A94" s="91" t="s">
        <v>105</v>
      </c>
      <c r="B94" s="75" t="s">
        <v>114</v>
      </c>
      <c r="C94" s="76">
        <v>44835</v>
      </c>
      <c r="D94" s="77">
        <f>VLOOKUP($B94,'Dental Calculator'!$A$4:$D$335,4,FALSE)</f>
        <v>426.84</v>
      </c>
      <c r="E94" s="81" t="s">
        <v>143</v>
      </c>
      <c r="F94" s="81"/>
      <c r="G94" s="78" t="s">
        <v>14</v>
      </c>
      <c r="H94" s="79" t="s">
        <v>7</v>
      </c>
      <c r="I94" s="80" t="s">
        <v>385</v>
      </c>
    </row>
    <row r="95" spans="1:9" x14ac:dyDescent="0.3">
      <c r="A95" s="91" t="s">
        <v>105</v>
      </c>
      <c r="B95" s="75" t="s">
        <v>115</v>
      </c>
      <c r="C95" s="76">
        <v>44835</v>
      </c>
      <c r="D95" s="77">
        <f>VLOOKUP($B95,'Dental Calculator'!$A$4:$D$335,4,FALSE)</f>
        <v>335.38</v>
      </c>
      <c r="E95" s="81" t="s">
        <v>143</v>
      </c>
      <c r="F95" s="81"/>
      <c r="G95" s="78" t="s">
        <v>14</v>
      </c>
      <c r="H95" s="79" t="s">
        <v>7</v>
      </c>
      <c r="I95" s="80" t="s">
        <v>385</v>
      </c>
    </row>
    <row r="96" spans="1:9" x14ac:dyDescent="0.3">
      <c r="A96" s="91" t="s">
        <v>105</v>
      </c>
      <c r="B96" s="75" t="s">
        <v>116</v>
      </c>
      <c r="C96" s="76">
        <v>44835</v>
      </c>
      <c r="D96" s="77">
        <f>VLOOKUP($B96,'Dental Calculator'!$A$4:$D$335,4,FALSE)</f>
        <v>408.55</v>
      </c>
      <c r="E96" s="81" t="s">
        <v>143</v>
      </c>
      <c r="F96" s="81"/>
      <c r="G96" s="78" t="s">
        <v>14</v>
      </c>
      <c r="H96" s="79" t="s">
        <v>7</v>
      </c>
      <c r="I96" s="80" t="s">
        <v>385</v>
      </c>
    </row>
    <row r="97" spans="1:9" x14ac:dyDescent="0.3">
      <c r="A97" s="91" t="s">
        <v>105</v>
      </c>
      <c r="B97" s="75" t="s">
        <v>117</v>
      </c>
      <c r="C97" s="76">
        <v>44835</v>
      </c>
      <c r="D97" s="77">
        <f>VLOOKUP($B97,'Dental Calculator'!$A$4:$D$335,4,FALSE)</f>
        <v>152.44</v>
      </c>
      <c r="E97" s="81" t="s">
        <v>143</v>
      </c>
      <c r="F97" s="81"/>
      <c r="G97" s="78" t="s">
        <v>14</v>
      </c>
      <c r="H97" s="79" t="s">
        <v>7</v>
      </c>
      <c r="I97" s="80" t="s">
        <v>385</v>
      </c>
    </row>
    <row r="98" spans="1:9" x14ac:dyDescent="0.3">
      <c r="A98" s="91" t="s">
        <v>105</v>
      </c>
      <c r="B98" s="75" t="s">
        <v>118</v>
      </c>
      <c r="C98" s="76">
        <v>44835</v>
      </c>
      <c r="D98" s="77">
        <f>VLOOKUP($B98,'Dental Calculator'!$A$4:$D$335,4,FALSE)</f>
        <v>115.86</v>
      </c>
      <c r="E98" s="81" t="s">
        <v>143</v>
      </c>
      <c r="F98" s="81"/>
      <c r="G98" s="78" t="s">
        <v>14</v>
      </c>
      <c r="H98" s="79" t="s">
        <v>7</v>
      </c>
      <c r="I98" s="80" t="s">
        <v>385</v>
      </c>
    </row>
    <row r="99" spans="1:9" x14ac:dyDescent="0.3">
      <c r="A99" s="91" t="s">
        <v>105</v>
      </c>
      <c r="B99" s="75" t="s">
        <v>119</v>
      </c>
      <c r="C99" s="76">
        <v>44835</v>
      </c>
      <c r="D99" s="77">
        <f>VLOOKUP($B99,'Dental Calculator'!$A$4:$D$335,4,FALSE)</f>
        <v>243.91</v>
      </c>
      <c r="E99" s="81" t="s">
        <v>143</v>
      </c>
      <c r="F99" s="81"/>
      <c r="G99" s="78" t="s">
        <v>14</v>
      </c>
      <c r="H99" s="79" t="s">
        <v>7</v>
      </c>
      <c r="I99" s="80" t="s">
        <v>385</v>
      </c>
    </row>
    <row r="100" spans="1:9" x14ac:dyDescent="0.3">
      <c r="A100" s="91" t="s">
        <v>105</v>
      </c>
      <c r="B100" s="75" t="s">
        <v>120</v>
      </c>
      <c r="C100" s="76">
        <v>44835</v>
      </c>
      <c r="D100" s="77">
        <f>VLOOKUP($B100,'Dental Calculator'!$A$4:$D$335,4,FALSE)</f>
        <v>277.45</v>
      </c>
      <c r="E100" s="81" t="s">
        <v>143</v>
      </c>
      <c r="F100" s="81"/>
      <c r="G100" s="78" t="s">
        <v>14</v>
      </c>
      <c r="H100" s="79" t="s">
        <v>7</v>
      </c>
      <c r="I100" s="80" t="s">
        <v>385</v>
      </c>
    </row>
    <row r="101" spans="1:9" ht="14.4" thickBot="1" x14ac:dyDescent="0.35">
      <c r="A101" s="94" t="s">
        <v>105</v>
      </c>
      <c r="B101" s="95" t="s">
        <v>121</v>
      </c>
      <c r="C101" s="96">
        <v>44835</v>
      </c>
      <c r="D101" s="97">
        <f>VLOOKUP($B101,'Dental Calculator'!$A$4:$D$335,4,FALSE)</f>
        <v>91.47</v>
      </c>
      <c r="E101" s="98" t="s">
        <v>143</v>
      </c>
      <c r="F101" s="98"/>
      <c r="G101" s="99" t="s">
        <v>14</v>
      </c>
      <c r="H101" s="100" t="s">
        <v>7</v>
      </c>
      <c r="I101" s="101" t="s">
        <v>385</v>
      </c>
    </row>
    <row r="102" spans="1:9" x14ac:dyDescent="0.3">
      <c r="A102" s="31" t="s">
        <v>122</v>
      </c>
      <c r="B102" s="32" t="s">
        <v>123</v>
      </c>
      <c r="C102" s="33">
        <v>44835</v>
      </c>
      <c r="D102" s="34">
        <f>VLOOKUP($B102,'Dental Calculator'!$A$4:$D$335,4,FALSE)</f>
        <v>289.64</v>
      </c>
      <c r="E102" s="49" t="s">
        <v>143</v>
      </c>
      <c r="F102" s="49"/>
      <c r="G102" s="35" t="s">
        <v>14</v>
      </c>
      <c r="H102" s="36" t="s">
        <v>124</v>
      </c>
      <c r="I102" s="37"/>
    </row>
    <row r="103" spans="1:9" x14ac:dyDescent="0.3">
      <c r="A103" s="38" t="s">
        <v>122</v>
      </c>
      <c r="B103" s="15" t="s">
        <v>125</v>
      </c>
      <c r="C103" s="4">
        <v>44835</v>
      </c>
      <c r="D103" s="21">
        <f>VLOOKUP($B103,'Dental Calculator'!$A$4:$D$335,4,FALSE)</f>
        <v>106.71</v>
      </c>
      <c r="E103" s="22" t="s">
        <v>143</v>
      </c>
      <c r="F103" s="22"/>
      <c r="G103" s="5" t="s">
        <v>14</v>
      </c>
      <c r="H103" s="6" t="s">
        <v>124</v>
      </c>
      <c r="I103" s="39"/>
    </row>
    <row r="104" spans="1:9" x14ac:dyDescent="0.3">
      <c r="A104" s="38" t="s">
        <v>122</v>
      </c>
      <c r="B104" s="15" t="s">
        <v>126</v>
      </c>
      <c r="C104" s="4">
        <v>44835</v>
      </c>
      <c r="D104" s="21">
        <f>VLOOKUP($B104,'Dental Calculator'!$A$4:$D$335,4,FALSE)</f>
        <v>106.71</v>
      </c>
      <c r="E104" s="22" t="s">
        <v>143</v>
      </c>
      <c r="F104" s="22"/>
      <c r="G104" s="5" t="s">
        <v>14</v>
      </c>
      <c r="H104" s="6"/>
      <c r="I104" s="39"/>
    </row>
    <row r="105" spans="1:9" x14ac:dyDescent="0.3">
      <c r="A105" s="38" t="s">
        <v>122</v>
      </c>
      <c r="B105" s="15" t="s">
        <v>127</v>
      </c>
      <c r="C105" s="4">
        <v>44835</v>
      </c>
      <c r="D105" s="21">
        <f>VLOOKUP($B105,'Dental Calculator'!$A$4:$D$335,4,FALSE)</f>
        <v>246.96</v>
      </c>
      <c r="E105" s="22" t="s">
        <v>143</v>
      </c>
      <c r="F105" s="22"/>
      <c r="G105" s="5" t="s">
        <v>14</v>
      </c>
      <c r="H105" s="6" t="s">
        <v>124</v>
      </c>
      <c r="I105" s="39"/>
    </row>
    <row r="106" spans="1:9" x14ac:dyDescent="0.3">
      <c r="A106" s="38" t="s">
        <v>122</v>
      </c>
      <c r="B106" s="15" t="s">
        <v>128</v>
      </c>
      <c r="C106" s="4">
        <v>44835</v>
      </c>
      <c r="D106" s="21">
        <f>VLOOKUP($B106,'Dental Calculator'!$A$4:$D$335,4,FALSE)</f>
        <v>332.33</v>
      </c>
      <c r="E106" s="22" t="s">
        <v>143</v>
      </c>
      <c r="F106" s="22"/>
      <c r="G106" s="5" t="s">
        <v>14</v>
      </c>
      <c r="H106" s="6" t="s">
        <v>124</v>
      </c>
      <c r="I106" s="39"/>
    </row>
    <row r="107" spans="1:9" x14ac:dyDescent="0.3">
      <c r="A107" s="38" t="s">
        <v>122</v>
      </c>
      <c r="B107" s="15" t="s">
        <v>129</v>
      </c>
      <c r="C107" s="4">
        <v>44835</v>
      </c>
      <c r="D107" s="21">
        <f>VLOOKUP($B107,'Dental Calculator'!$A$4:$D$335,4,FALSE)</f>
        <v>268.3</v>
      </c>
      <c r="E107" s="22" t="s">
        <v>143</v>
      </c>
      <c r="F107" s="22"/>
      <c r="G107" s="5" t="s">
        <v>14</v>
      </c>
      <c r="H107" s="6" t="s">
        <v>124</v>
      </c>
      <c r="I107" s="39"/>
    </row>
    <row r="108" spans="1:9" x14ac:dyDescent="0.3">
      <c r="A108" s="38" t="s">
        <v>122</v>
      </c>
      <c r="B108" s="15" t="s">
        <v>130</v>
      </c>
      <c r="C108" s="4">
        <v>44835</v>
      </c>
      <c r="D108" s="21">
        <f>VLOOKUP($B108,'Dental Calculator'!$A$4:$D$335,4,FALSE)</f>
        <v>487.82</v>
      </c>
      <c r="E108" s="22" t="s">
        <v>143</v>
      </c>
      <c r="F108" s="22"/>
      <c r="G108" s="5" t="s">
        <v>14</v>
      </c>
      <c r="H108" s="6" t="s">
        <v>124</v>
      </c>
      <c r="I108" s="39"/>
    </row>
    <row r="109" spans="1:9" x14ac:dyDescent="0.3">
      <c r="A109" s="38" t="s">
        <v>122</v>
      </c>
      <c r="B109" s="15" t="s">
        <v>131</v>
      </c>
      <c r="C109" s="4">
        <v>44835</v>
      </c>
      <c r="D109" s="21">
        <f>VLOOKUP($B109,'Dental Calculator'!$A$4:$D$335,4,FALSE)</f>
        <v>378.06</v>
      </c>
      <c r="E109" s="22" t="s">
        <v>143</v>
      </c>
      <c r="F109" s="22"/>
      <c r="G109" s="5" t="s">
        <v>14</v>
      </c>
      <c r="H109" s="6" t="s">
        <v>124</v>
      </c>
      <c r="I109" s="39"/>
    </row>
    <row r="110" spans="1:9" x14ac:dyDescent="0.3">
      <c r="A110" s="38" t="s">
        <v>122</v>
      </c>
      <c r="B110" s="15" t="s">
        <v>132</v>
      </c>
      <c r="C110" s="4">
        <v>44835</v>
      </c>
      <c r="D110" s="21">
        <f>VLOOKUP($B110,'Dental Calculator'!$A$4:$D$335,4,FALSE)</f>
        <v>201.23</v>
      </c>
      <c r="E110" s="22" t="s">
        <v>143</v>
      </c>
      <c r="F110" s="22"/>
      <c r="G110" s="5" t="s">
        <v>14</v>
      </c>
      <c r="H110" s="6" t="s">
        <v>124</v>
      </c>
      <c r="I110" s="39"/>
    </row>
    <row r="111" spans="1:9" x14ac:dyDescent="0.3">
      <c r="A111" s="38" t="s">
        <v>122</v>
      </c>
      <c r="B111" s="15" t="s">
        <v>133</v>
      </c>
      <c r="C111" s="4">
        <v>44835</v>
      </c>
      <c r="D111" s="21">
        <f>VLOOKUP($B111,'Dental Calculator'!$A$4:$D$335,4,FALSE)</f>
        <v>371.96</v>
      </c>
      <c r="E111" s="22" t="s">
        <v>143</v>
      </c>
      <c r="F111" s="22"/>
      <c r="G111" s="5" t="s">
        <v>14</v>
      </c>
      <c r="H111" s="6" t="s">
        <v>7</v>
      </c>
      <c r="I111" s="39"/>
    </row>
    <row r="112" spans="1:9" x14ac:dyDescent="0.3">
      <c r="A112" s="38" t="s">
        <v>122</v>
      </c>
      <c r="B112" s="15" t="s">
        <v>134</v>
      </c>
      <c r="C112" s="4">
        <v>44835</v>
      </c>
      <c r="D112" s="21">
        <f>VLOOKUP($B112,'Dental Calculator'!$A$4:$D$335,4,FALSE)</f>
        <v>432.94</v>
      </c>
      <c r="E112" s="22" t="s">
        <v>143</v>
      </c>
      <c r="F112" s="22"/>
      <c r="G112" s="5" t="s">
        <v>14</v>
      </c>
      <c r="H112" s="6" t="s">
        <v>124</v>
      </c>
      <c r="I112" s="39"/>
    </row>
    <row r="113" spans="1:9" x14ac:dyDescent="0.3">
      <c r="A113" s="38" t="s">
        <v>122</v>
      </c>
      <c r="B113" s="15" t="s">
        <v>135</v>
      </c>
      <c r="C113" s="4">
        <v>44835</v>
      </c>
      <c r="D113" s="21">
        <f>VLOOKUP($B113,'Dental Calculator'!$A$4:$D$335,4,FALSE)</f>
        <v>487.82</v>
      </c>
      <c r="E113" s="22" t="s">
        <v>143</v>
      </c>
      <c r="F113" s="22"/>
      <c r="G113" s="5" t="s">
        <v>14</v>
      </c>
      <c r="H113" s="6" t="s">
        <v>7</v>
      </c>
      <c r="I113" s="39"/>
    </row>
    <row r="114" spans="1:9" x14ac:dyDescent="0.3">
      <c r="A114" s="38" t="s">
        <v>122</v>
      </c>
      <c r="B114" s="15" t="s">
        <v>136</v>
      </c>
      <c r="C114" s="4">
        <v>44835</v>
      </c>
      <c r="D114" s="21">
        <f>VLOOKUP($B114,'Dental Calculator'!$A$4:$D$335,4,FALSE)</f>
        <v>914.66</v>
      </c>
      <c r="E114" s="22" t="s">
        <v>143</v>
      </c>
      <c r="F114" s="22"/>
      <c r="G114" s="5" t="s">
        <v>14</v>
      </c>
      <c r="H114" s="6"/>
      <c r="I114" s="39"/>
    </row>
    <row r="115" spans="1:9" x14ac:dyDescent="0.3">
      <c r="A115" s="38" t="s">
        <v>122</v>
      </c>
      <c r="B115" s="15" t="s">
        <v>137</v>
      </c>
      <c r="C115" s="4">
        <v>44835</v>
      </c>
      <c r="D115" s="21">
        <f>VLOOKUP($B115,'Dental Calculator'!$A$4:$D$335,4,FALSE)</f>
        <v>304.89</v>
      </c>
      <c r="E115" s="22" t="s">
        <v>143</v>
      </c>
      <c r="F115" s="22"/>
      <c r="G115" s="5" t="s">
        <v>14</v>
      </c>
      <c r="H115" s="6"/>
      <c r="I115" s="39"/>
    </row>
    <row r="116" spans="1:9" x14ac:dyDescent="0.3">
      <c r="A116" s="38" t="s">
        <v>122</v>
      </c>
      <c r="B116" s="15" t="s">
        <v>138</v>
      </c>
      <c r="C116" s="4">
        <v>44835</v>
      </c>
      <c r="D116" s="21">
        <f>VLOOKUP($B116,'Dental Calculator'!$A$4:$D$335,4,FALSE)</f>
        <v>152.44</v>
      </c>
      <c r="E116" s="21">
        <f>VLOOKUP($B116,'Dental Calculator'!$A$4:$D$335,3,FALSE)</f>
        <v>167.85</v>
      </c>
      <c r="F116" s="21">
        <f>VLOOKUP($B116,'Dental Calculator'!$A$4:$D$335,3,FALSE)</f>
        <v>167.85</v>
      </c>
      <c r="G116" s="5" t="s">
        <v>14</v>
      </c>
      <c r="H116" s="6" t="s">
        <v>124</v>
      </c>
      <c r="I116" s="39"/>
    </row>
    <row r="117" spans="1:9" x14ac:dyDescent="0.3">
      <c r="A117" s="38" t="s">
        <v>122</v>
      </c>
      <c r="B117" s="15" t="s">
        <v>139</v>
      </c>
      <c r="C117" s="4">
        <v>44835</v>
      </c>
      <c r="D117" s="21">
        <f>VLOOKUP($B117,'Dental Calculator'!$A$4:$D$335,4,FALSE)</f>
        <v>82.32</v>
      </c>
      <c r="E117" s="21">
        <f>VLOOKUP($B117,'Dental Calculator'!$A$4:$D$335,3,FALSE)</f>
        <v>90.64</v>
      </c>
      <c r="F117" s="21">
        <f>VLOOKUP($B117,'Dental Calculator'!$A$4:$D$335,3,FALSE)</f>
        <v>90.64</v>
      </c>
      <c r="G117" s="5" t="s">
        <v>14</v>
      </c>
      <c r="H117" s="6" t="s">
        <v>124</v>
      </c>
      <c r="I117" s="39"/>
    </row>
    <row r="118" spans="1:9" x14ac:dyDescent="0.3">
      <c r="A118" s="38" t="s">
        <v>122</v>
      </c>
      <c r="B118" s="15" t="s">
        <v>140</v>
      </c>
      <c r="C118" s="4">
        <v>44835</v>
      </c>
      <c r="D118" s="21">
        <f>VLOOKUP($B118,'Dental Calculator'!$A$4:$D$335,4,FALSE)</f>
        <v>274.39999999999998</v>
      </c>
      <c r="E118" s="21">
        <f>VLOOKUP($B118,'Dental Calculator'!$A$4:$D$335,3,FALSE)</f>
        <v>302.13</v>
      </c>
      <c r="F118" s="21">
        <f>VLOOKUP($B118,'Dental Calculator'!$A$4:$D$335,3,FALSE)</f>
        <v>302.13</v>
      </c>
      <c r="G118" s="5" t="s">
        <v>14</v>
      </c>
      <c r="H118" s="6"/>
      <c r="I118" s="39"/>
    </row>
    <row r="119" spans="1:9" ht="14.4" thickBot="1" x14ac:dyDescent="0.35">
      <c r="A119" s="40" t="s">
        <v>122</v>
      </c>
      <c r="B119" s="41" t="s">
        <v>373</v>
      </c>
      <c r="C119" s="42">
        <v>44835</v>
      </c>
      <c r="D119" s="43" t="e">
        <f>VLOOKUP($B119,'Dental Calculator'!$A$4:$D$335,4,FALSE)</f>
        <v>#N/A</v>
      </c>
      <c r="E119" s="43"/>
      <c r="F119" s="43"/>
      <c r="G119" s="44" t="s">
        <v>14</v>
      </c>
      <c r="H119" s="45"/>
      <c r="I119" s="46" t="s">
        <v>374</v>
      </c>
    </row>
    <row r="120" spans="1:9" x14ac:dyDescent="0.3">
      <c r="A120" s="102" t="s">
        <v>141</v>
      </c>
      <c r="B120" s="103" t="s">
        <v>142</v>
      </c>
      <c r="C120" s="104">
        <v>44835</v>
      </c>
      <c r="D120" s="105">
        <f>VLOOKUP($B120,'Dental Calculator'!$A$4:$D$335,4,FALSE)</f>
        <v>762.22</v>
      </c>
      <c r="E120" s="105">
        <f>VLOOKUP($B120,'Dental Calculator'!$A$4:$D$335,3,FALSE)</f>
        <v>839.25</v>
      </c>
      <c r="F120" s="106"/>
      <c r="G120" s="107" t="s">
        <v>14</v>
      </c>
      <c r="H120" s="108" t="s">
        <v>143</v>
      </c>
      <c r="I120" s="109" t="s">
        <v>401</v>
      </c>
    </row>
    <row r="121" spans="1:9" x14ac:dyDescent="0.3">
      <c r="A121" s="74" t="s">
        <v>141</v>
      </c>
      <c r="B121" s="75" t="s">
        <v>144</v>
      </c>
      <c r="C121" s="76">
        <v>44835</v>
      </c>
      <c r="D121" s="77">
        <f>VLOOKUP($B121,'Dental Calculator'!$A$4:$D$335,4,FALSE)</f>
        <v>762.22</v>
      </c>
      <c r="E121" s="77">
        <f>VLOOKUP($B121,'Dental Calculator'!$A$4:$D$335,3,FALSE)</f>
        <v>839.25</v>
      </c>
      <c r="F121" s="81"/>
      <c r="G121" s="78" t="s">
        <v>14</v>
      </c>
      <c r="H121" s="79"/>
      <c r="I121" s="80" t="s">
        <v>401</v>
      </c>
    </row>
    <row r="122" spans="1:9" x14ac:dyDescent="0.3">
      <c r="A122" s="74" t="s">
        <v>141</v>
      </c>
      <c r="B122" s="75" t="s">
        <v>145</v>
      </c>
      <c r="C122" s="76">
        <v>44835</v>
      </c>
      <c r="D122" s="77">
        <f>VLOOKUP($B122,'Dental Calculator'!$A$4:$D$335,4,FALSE)</f>
        <v>838.44</v>
      </c>
      <c r="E122" s="77">
        <f>VLOOKUP($B122,'Dental Calculator'!$A$4:$D$335,3,FALSE)</f>
        <v>923.18</v>
      </c>
      <c r="F122" s="81"/>
      <c r="G122" s="78" t="s">
        <v>14</v>
      </c>
      <c r="H122" s="79"/>
      <c r="I122" s="80" t="s">
        <v>402</v>
      </c>
    </row>
    <row r="123" spans="1:9" x14ac:dyDescent="0.3">
      <c r="A123" s="74" t="s">
        <v>141</v>
      </c>
      <c r="B123" s="75" t="s">
        <v>146</v>
      </c>
      <c r="C123" s="76">
        <v>44835</v>
      </c>
      <c r="D123" s="77">
        <f>VLOOKUP($B123,'Dental Calculator'!$A$4:$D$335,4,FALSE)</f>
        <v>838.44</v>
      </c>
      <c r="E123" s="77">
        <f>VLOOKUP($B123,'Dental Calculator'!$A$4:$D$335,3,FALSE)</f>
        <v>923.18</v>
      </c>
      <c r="F123" s="81"/>
      <c r="G123" s="78" t="s">
        <v>14</v>
      </c>
      <c r="H123" s="79"/>
      <c r="I123" s="80" t="s">
        <v>402</v>
      </c>
    </row>
    <row r="124" spans="1:9" x14ac:dyDescent="0.3">
      <c r="A124" s="74" t="s">
        <v>141</v>
      </c>
      <c r="B124" s="75" t="s">
        <v>147</v>
      </c>
      <c r="C124" s="76">
        <v>44835</v>
      </c>
      <c r="D124" s="77">
        <f>VLOOKUP($B124,'Dental Calculator'!$A$4:$D$335,4,FALSE)</f>
        <v>518.30999999999995</v>
      </c>
      <c r="E124" s="77">
        <f>VLOOKUP($B124,'Dental Calculator'!$A$4:$D$335,3,FALSE)</f>
        <v>570.69000000000005</v>
      </c>
      <c r="F124" s="81"/>
      <c r="G124" s="78" t="s">
        <v>14</v>
      </c>
      <c r="H124" s="79"/>
      <c r="I124" s="80" t="s">
        <v>387</v>
      </c>
    </row>
    <row r="125" spans="1:9" x14ac:dyDescent="0.3">
      <c r="A125" s="74" t="s">
        <v>141</v>
      </c>
      <c r="B125" s="75" t="s">
        <v>148</v>
      </c>
      <c r="C125" s="76">
        <v>44835</v>
      </c>
      <c r="D125" s="77">
        <f>VLOOKUP($B125,'Dental Calculator'!$A$4:$D$335,4,FALSE)</f>
        <v>539.65</v>
      </c>
      <c r="E125" s="77">
        <f>VLOOKUP($B125,'Dental Calculator'!$A$4:$D$335,3,FALSE)</f>
        <v>594.19000000000005</v>
      </c>
      <c r="F125" s="81"/>
      <c r="G125" s="78" t="s">
        <v>14</v>
      </c>
      <c r="H125" s="79"/>
      <c r="I125" s="80" t="s">
        <v>387</v>
      </c>
    </row>
    <row r="126" spans="1:9" x14ac:dyDescent="0.3">
      <c r="A126" s="74" t="s">
        <v>141</v>
      </c>
      <c r="B126" s="75" t="s">
        <v>149</v>
      </c>
      <c r="C126" s="76">
        <v>44835</v>
      </c>
      <c r="D126" s="77">
        <f>VLOOKUP($B126,'Dental Calculator'!$A$4:$D$335,4,FALSE)</f>
        <v>914.66</v>
      </c>
      <c r="E126" s="77">
        <f>VLOOKUP($B126,'Dental Calculator'!$A$4:$D$335,3,FALSE)</f>
        <v>1007.1</v>
      </c>
      <c r="F126" s="81"/>
      <c r="G126" s="78" t="s">
        <v>14</v>
      </c>
      <c r="H126" s="79"/>
      <c r="I126" s="80" t="s">
        <v>387</v>
      </c>
    </row>
    <row r="127" spans="1:9" x14ac:dyDescent="0.3">
      <c r="A127" s="74" t="s">
        <v>141</v>
      </c>
      <c r="B127" s="75" t="s">
        <v>150</v>
      </c>
      <c r="C127" s="76">
        <v>44835</v>
      </c>
      <c r="D127" s="77">
        <f>VLOOKUP($B127,'Dental Calculator'!$A$4:$D$335,4,FALSE)</f>
        <v>914.66</v>
      </c>
      <c r="E127" s="77">
        <f>VLOOKUP($B127,'Dental Calculator'!$A$4:$D$335,3,FALSE)</f>
        <v>1007.1</v>
      </c>
      <c r="F127" s="81"/>
      <c r="G127" s="78" t="s">
        <v>14</v>
      </c>
      <c r="H127" s="79"/>
      <c r="I127" s="80" t="s">
        <v>387</v>
      </c>
    </row>
    <row r="128" spans="1:9" x14ac:dyDescent="0.3">
      <c r="A128" s="74" t="s">
        <v>141</v>
      </c>
      <c r="B128" s="75" t="s">
        <v>151</v>
      </c>
      <c r="C128" s="76">
        <v>44835</v>
      </c>
      <c r="D128" s="77">
        <f>VLOOKUP($B128,'Dental Calculator'!$A$4:$D$335,4,FALSE)</f>
        <v>649.41</v>
      </c>
      <c r="E128" s="77">
        <f>VLOOKUP($B128,'Dental Calculator'!$A$4:$D$335,3,FALSE)</f>
        <v>715.04</v>
      </c>
      <c r="F128" s="81"/>
      <c r="G128" s="78" t="s">
        <v>14</v>
      </c>
      <c r="H128" s="79"/>
      <c r="I128" s="80" t="s">
        <v>387</v>
      </c>
    </row>
    <row r="129" spans="1:9" x14ac:dyDescent="0.3">
      <c r="A129" s="74" t="s">
        <v>141</v>
      </c>
      <c r="B129" s="75" t="s">
        <v>152</v>
      </c>
      <c r="C129" s="76">
        <v>44835</v>
      </c>
      <c r="D129" s="77">
        <f>VLOOKUP($B129,'Dental Calculator'!$A$4:$D$335,4,FALSE)</f>
        <v>649.41</v>
      </c>
      <c r="E129" s="77">
        <f>VLOOKUP($B129,'Dental Calculator'!$A$4:$D$335,3,FALSE)</f>
        <v>715.04</v>
      </c>
      <c r="F129" s="81"/>
      <c r="G129" s="78" t="s">
        <v>14</v>
      </c>
      <c r="H129" s="79"/>
      <c r="I129" s="80" t="s">
        <v>387</v>
      </c>
    </row>
    <row r="130" spans="1:9" x14ac:dyDescent="0.3">
      <c r="A130" s="74" t="s">
        <v>141</v>
      </c>
      <c r="B130" s="75" t="s">
        <v>153</v>
      </c>
      <c r="C130" s="76">
        <v>44835</v>
      </c>
      <c r="D130" s="77">
        <f>VLOOKUP($B130,'Dental Calculator'!$A$4:$D$335,4,FALSE)</f>
        <v>408.55</v>
      </c>
      <c r="E130" s="77">
        <f>VLOOKUP($B130,'Dental Calculator'!$A$4:$D$335,3,FALSE)</f>
        <v>449.84</v>
      </c>
      <c r="F130" s="81"/>
      <c r="G130" s="78" t="s">
        <v>14</v>
      </c>
      <c r="H130" s="79"/>
      <c r="I130" s="80" t="s">
        <v>388</v>
      </c>
    </row>
    <row r="131" spans="1:9" x14ac:dyDescent="0.3">
      <c r="A131" s="74" t="s">
        <v>141</v>
      </c>
      <c r="B131" s="75" t="s">
        <v>154</v>
      </c>
      <c r="C131" s="76">
        <v>44835</v>
      </c>
      <c r="D131" s="77">
        <f>VLOOKUP($B131,'Dental Calculator'!$A$4:$D$335,4,FALSE)</f>
        <v>408.55</v>
      </c>
      <c r="E131" s="77">
        <f>VLOOKUP($B131,'Dental Calculator'!$A$4:$D$335,3,FALSE)</f>
        <v>449.84</v>
      </c>
      <c r="F131" s="81"/>
      <c r="G131" s="78" t="s">
        <v>14</v>
      </c>
      <c r="H131" s="79"/>
      <c r="I131" s="80" t="s">
        <v>388</v>
      </c>
    </row>
    <row r="132" spans="1:9" x14ac:dyDescent="0.3">
      <c r="A132" s="74" t="s">
        <v>141</v>
      </c>
      <c r="B132" s="75" t="s">
        <v>155</v>
      </c>
      <c r="C132" s="76">
        <v>44835</v>
      </c>
      <c r="D132" s="77">
        <f>VLOOKUP($B132,'Dental Calculator'!$A$4:$D$335,4,FALSE)</f>
        <v>36.590000000000003</v>
      </c>
      <c r="E132" s="77">
        <f>VLOOKUP($B132,'Dental Calculator'!$A$4:$D$335,3,FALSE)</f>
        <v>40.28</v>
      </c>
      <c r="F132" s="81"/>
      <c r="G132" s="78" t="s">
        <v>8</v>
      </c>
      <c r="H132" s="79"/>
      <c r="I132" s="80" t="s">
        <v>391</v>
      </c>
    </row>
    <row r="133" spans="1:9" x14ac:dyDescent="0.3">
      <c r="A133" s="74" t="s">
        <v>141</v>
      </c>
      <c r="B133" s="75" t="s">
        <v>156</v>
      </c>
      <c r="C133" s="76">
        <v>44835</v>
      </c>
      <c r="D133" s="77">
        <f>VLOOKUP($B133,'Dental Calculator'!$A$4:$D$335,4,FALSE)</f>
        <v>36.590000000000003</v>
      </c>
      <c r="E133" s="77">
        <f>VLOOKUP($B133,'Dental Calculator'!$A$4:$D$335,3,FALSE)</f>
        <v>40.28</v>
      </c>
      <c r="F133" s="81"/>
      <c r="G133" s="78" t="s">
        <v>8</v>
      </c>
      <c r="H133" s="79"/>
      <c r="I133" s="80" t="s">
        <v>391</v>
      </c>
    </row>
    <row r="134" spans="1:9" x14ac:dyDescent="0.3">
      <c r="A134" s="74" t="s">
        <v>141</v>
      </c>
      <c r="B134" s="75" t="s">
        <v>157</v>
      </c>
      <c r="C134" s="76">
        <v>44835</v>
      </c>
      <c r="D134" s="77">
        <f>VLOOKUP($B134,'Dental Calculator'!$A$4:$D$335,4,FALSE)</f>
        <v>36.590000000000003</v>
      </c>
      <c r="E134" s="77">
        <f>VLOOKUP($B134,'Dental Calculator'!$A$4:$D$335,3,FALSE)</f>
        <v>40.28</v>
      </c>
      <c r="F134" s="81"/>
      <c r="G134" s="78" t="s">
        <v>8</v>
      </c>
      <c r="H134" s="79"/>
      <c r="I134" s="80" t="s">
        <v>391</v>
      </c>
    </row>
    <row r="135" spans="1:9" x14ac:dyDescent="0.3">
      <c r="A135" s="74" t="s">
        <v>141</v>
      </c>
      <c r="B135" s="75" t="s">
        <v>158</v>
      </c>
      <c r="C135" s="76">
        <v>44835</v>
      </c>
      <c r="D135" s="77">
        <f>VLOOKUP($B135,'Dental Calculator'!$A$4:$D$335,4,FALSE)</f>
        <v>36.590000000000003</v>
      </c>
      <c r="E135" s="77">
        <f>VLOOKUP($B135,'Dental Calculator'!$A$4:$D$335,3,FALSE)</f>
        <v>40.28</v>
      </c>
      <c r="F135" s="81"/>
      <c r="G135" s="78" t="s">
        <v>8</v>
      </c>
      <c r="H135" s="79"/>
      <c r="I135" s="80" t="s">
        <v>391</v>
      </c>
    </row>
    <row r="136" spans="1:9" x14ac:dyDescent="0.3">
      <c r="A136" s="74" t="s">
        <v>141</v>
      </c>
      <c r="B136" s="75" t="s">
        <v>159</v>
      </c>
      <c r="C136" s="76">
        <v>44835</v>
      </c>
      <c r="D136" s="77">
        <f>VLOOKUP($B136,'Dental Calculator'!$A$4:$D$335,4,FALSE)</f>
        <v>91.47</v>
      </c>
      <c r="E136" s="77">
        <f>VLOOKUP($B136,'Dental Calculator'!$A$4:$D$335,3,FALSE)</f>
        <v>100.71</v>
      </c>
      <c r="F136" s="81"/>
      <c r="G136" s="78" t="s">
        <v>14</v>
      </c>
      <c r="H136" s="79"/>
      <c r="I136" s="80" t="s">
        <v>390</v>
      </c>
    </row>
    <row r="137" spans="1:9" x14ac:dyDescent="0.3">
      <c r="A137" s="74" t="s">
        <v>141</v>
      </c>
      <c r="B137" s="75" t="s">
        <v>160</v>
      </c>
      <c r="C137" s="76">
        <v>44835</v>
      </c>
      <c r="D137" s="77">
        <f>VLOOKUP($B137,'Dental Calculator'!$A$4:$D$335,4,FALSE)</f>
        <v>91.47</v>
      </c>
      <c r="E137" s="77">
        <f>VLOOKUP($B137,'Dental Calculator'!$A$4:$D$335,3,FALSE)</f>
        <v>100.71</v>
      </c>
      <c r="F137" s="81"/>
      <c r="G137" s="78" t="s">
        <v>14</v>
      </c>
      <c r="H137" s="79"/>
      <c r="I137" s="80" t="s">
        <v>390</v>
      </c>
    </row>
    <row r="138" spans="1:9" x14ac:dyDescent="0.3">
      <c r="A138" s="74" t="s">
        <v>141</v>
      </c>
      <c r="B138" s="75" t="s">
        <v>161</v>
      </c>
      <c r="C138" s="76">
        <v>44835</v>
      </c>
      <c r="D138" s="77">
        <f>VLOOKUP($B138,'Dental Calculator'!$A$4:$D$335,4,FALSE)</f>
        <v>60.98</v>
      </c>
      <c r="E138" s="77">
        <f>VLOOKUP($B138,'Dental Calculator'!$A$4:$D$335,3,FALSE)</f>
        <v>67.14</v>
      </c>
      <c r="F138" s="81"/>
      <c r="G138" s="78" t="s">
        <v>8</v>
      </c>
      <c r="H138" s="79" t="s">
        <v>7</v>
      </c>
      <c r="I138" s="80" t="s">
        <v>388</v>
      </c>
    </row>
    <row r="139" spans="1:9" x14ac:dyDescent="0.3">
      <c r="A139" s="74" t="s">
        <v>141</v>
      </c>
      <c r="B139" s="75" t="s">
        <v>162</v>
      </c>
      <c r="C139" s="76">
        <v>44835</v>
      </c>
      <c r="D139" s="77">
        <f>VLOOKUP($B139,'Dental Calculator'!$A$4:$D$335,4,FALSE)</f>
        <v>91.47</v>
      </c>
      <c r="E139" s="77">
        <f>VLOOKUP($B139,'Dental Calculator'!$A$4:$D$335,3,FALSE)</f>
        <v>100.71</v>
      </c>
      <c r="F139" s="81"/>
      <c r="G139" s="78" t="s">
        <v>8</v>
      </c>
      <c r="H139" s="79"/>
      <c r="I139" s="80" t="s">
        <v>388</v>
      </c>
    </row>
    <row r="140" spans="1:9" x14ac:dyDescent="0.3">
      <c r="A140" s="74" t="s">
        <v>141</v>
      </c>
      <c r="B140" s="75" t="s">
        <v>163</v>
      </c>
      <c r="C140" s="76">
        <v>44835</v>
      </c>
      <c r="D140" s="77">
        <f>VLOOKUP($B140,'Dental Calculator'!$A$4:$D$335,4,FALSE)</f>
        <v>91.47</v>
      </c>
      <c r="E140" s="77">
        <f>VLOOKUP($B140,'Dental Calculator'!$A$4:$D$335,3,FALSE)</f>
        <v>100.71</v>
      </c>
      <c r="F140" s="81"/>
      <c r="G140" s="78" t="s">
        <v>8</v>
      </c>
      <c r="H140" s="79"/>
      <c r="I140" s="80" t="s">
        <v>388</v>
      </c>
    </row>
    <row r="141" spans="1:9" x14ac:dyDescent="0.3">
      <c r="A141" s="74" t="s">
        <v>141</v>
      </c>
      <c r="B141" s="75" t="s">
        <v>164</v>
      </c>
      <c r="C141" s="76">
        <v>44835</v>
      </c>
      <c r="D141" s="77">
        <f>VLOOKUP($B141,'Dental Calculator'!$A$4:$D$335,4,FALSE)</f>
        <v>125</v>
      </c>
      <c r="E141" s="77">
        <f>VLOOKUP($B141,'Dental Calculator'!$A$4:$D$335,3,FALSE)</f>
        <v>137.63999999999999</v>
      </c>
      <c r="F141" s="81"/>
      <c r="G141" s="78" t="s">
        <v>8</v>
      </c>
      <c r="H141" s="79"/>
      <c r="I141" s="80" t="s">
        <v>388</v>
      </c>
    </row>
    <row r="142" spans="1:9" x14ac:dyDescent="0.3">
      <c r="A142" s="74" t="s">
        <v>141</v>
      </c>
      <c r="B142" s="75" t="s">
        <v>165</v>
      </c>
      <c r="C142" s="76">
        <v>44835</v>
      </c>
      <c r="D142" s="77">
        <f>VLOOKUP($B142,'Dental Calculator'!$A$4:$D$335,4,FALSE)</f>
        <v>125</v>
      </c>
      <c r="E142" s="77">
        <f>VLOOKUP($B142,'Dental Calculator'!$A$4:$D$335,3,FALSE)</f>
        <v>137.63999999999999</v>
      </c>
      <c r="F142" s="81"/>
      <c r="G142" s="78" t="s">
        <v>8</v>
      </c>
      <c r="H142" s="79"/>
      <c r="I142" s="80" t="s">
        <v>388</v>
      </c>
    </row>
    <row r="143" spans="1:9" x14ac:dyDescent="0.3">
      <c r="A143" s="74" t="s">
        <v>141</v>
      </c>
      <c r="B143" s="75" t="s">
        <v>166</v>
      </c>
      <c r="C143" s="76">
        <v>44835</v>
      </c>
      <c r="D143" s="77">
        <f>VLOOKUP($B143,'Dental Calculator'!$A$4:$D$335,4,FALSE)</f>
        <v>112.81</v>
      </c>
      <c r="E143" s="77">
        <f>VLOOKUP($B143,'Dental Calculator'!$A$4:$D$335,3,FALSE)</f>
        <v>124.21</v>
      </c>
      <c r="F143" s="81"/>
      <c r="G143" s="78" t="s">
        <v>8</v>
      </c>
      <c r="H143" s="79" t="s">
        <v>7</v>
      </c>
      <c r="I143" s="80" t="s">
        <v>388</v>
      </c>
    </row>
    <row r="144" spans="1:9" x14ac:dyDescent="0.3">
      <c r="A144" s="74" t="s">
        <v>141</v>
      </c>
      <c r="B144" s="75" t="s">
        <v>167</v>
      </c>
      <c r="C144" s="76">
        <v>44835</v>
      </c>
      <c r="D144" s="77">
        <f>VLOOKUP($B144,'Dental Calculator'!$A$4:$D$335,4,FALSE)</f>
        <v>91.47</v>
      </c>
      <c r="E144" s="77">
        <f>VLOOKUP($B144,'Dental Calculator'!$A$4:$D$335,3,FALSE)</f>
        <v>100.71</v>
      </c>
      <c r="F144" s="81"/>
      <c r="G144" s="78" t="s">
        <v>8</v>
      </c>
      <c r="H144" s="79" t="s">
        <v>7</v>
      </c>
      <c r="I144" s="80" t="s">
        <v>388</v>
      </c>
    </row>
    <row r="145" spans="1:9" x14ac:dyDescent="0.3">
      <c r="A145" s="74" t="s">
        <v>141</v>
      </c>
      <c r="B145" s="75" t="s">
        <v>168</v>
      </c>
      <c r="C145" s="76">
        <v>44835</v>
      </c>
      <c r="D145" s="77">
        <f>VLOOKUP($B145,'Dental Calculator'!$A$4:$D$335,4,FALSE)</f>
        <v>91.47</v>
      </c>
      <c r="E145" s="77">
        <f>VLOOKUP($B145,'Dental Calculator'!$A$4:$D$335,3,FALSE)</f>
        <v>100.71</v>
      </c>
      <c r="F145" s="81"/>
      <c r="G145" s="78" t="s">
        <v>8</v>
      </c>
      <c r="H145" s="79" t="s">
        <v>7</v>
      </c>
      <c r="I145" s="80" t="s">
        <v>388</v>
      </c>
    </row>
    <row r="146" spans="1:9" x14ac:dyDescent="0.3">
      <c r="A146" s="74" t="s">
        <v>141</v>
      </c>
      <c r="B146" s="75" t="s">
        <v>169</v>
      </c>
      <c r="C146" s="76">
        <v>44835</v>
      </c>
      <c r="D146" s="77">
        <f>VLOOKUP($B146,'Dental Calculator'!$A$4:$D$335,4,FALSE)</f>
        <v>152.44</v>
      </c>
      <c r="E146" s="77">
        <f>VLOOKUP($B146,'Dental Calculator'!$A$4:$D$335,3,FALSE)</f>
        <v>167.85</v>
      </c>
      <c r="F146" s="81"/>
      <c r="G146" s="78" t="s">
        <v>8</v>
      </c>
      <c r="H146" s="79" t="s">
        <v>7</v>
      </c>
      <c r="I146" s="80" t="s">
        <v>388</v>
      </c>
    </row>
    <row r="147" spans="1:9" x14ac:dyDescent="0.3">
      <c r="A147" s="74" t="s">
        <v>141</v>
      </c>
      <c r="B147" s="75" t="s">
        <v>170</v>
      </c>
      <c r="C147" s="76">
        <v>44835</v>
      </c>
      <c r="D147" s="77">
        <f>VLOOKUP($B147,'Dental Calculator'!$A$4:$D$335,4,FALSE)</f>
        <v>454.28</v>
      </c>
      <c r="E147" s="77">
        <f>VLOOKUP($B147,'Dental Calculator'!$A$4:$D$335,3,FALSE)</f>
        <v>500.19</v>
      </c>
      <c r="F147" s="81"/>
      <c r="G147" s="78" t="s">
        <v>14</v>
      </c>
      <c r="H147" s="79"/>
      <c r="I147" s="80" t="s">
        <v>388</v>
      </c>
    </row>
    <row r="148" spans="1:9" x14ac:dyDescent="0.3">
      <c r="A148" s="74" t="s">
        <v>141</v>
      </c>
      <c r="B148" s="75" t="s">
        <v>171</v>
      </c>
      <c r="C148" s="76">
        <v>44835</v>
      </c>
      <c r="D148" s="77">
        <f>VLOOKUP($B148,'Dental Calculator'!$A$4:$D$335,4,FALSE)</f>
        <v>454.28</v>
      </c>
      <c r="E148" s="77">
        <f>VLOOKUP($B148,'Dental Calculator'!$A$4:$D$335,3,FALSE)</f>
        <v>500.19</v>
      </c>
      <c r="F148" s="81"/>
      <c r="G148" s="78" t="s">
        <v>14</v>
      </c>
      <c r="H148" s="79"/>
      <c r="I148" s="80" t="s">
        <v>388</v>
      </c>
    </row>
    <row r="149" spans="1:9" x14ac:dyDescent="0.3">
      <c r="A149" s="74" t="s">
        <v>141</v>
      </c>
      <c r="B149" s="75" t="s">
        <v>172</v>
      </c>
      <c r="C149" s="76">
        <v>44835</v>
      </c>
      <c r="D149" s="77">
        <f>VLOOKUP($B149,'Dental Calculator'!$A$4:$D$335,4,FALSE)</f>
        <v>304.89</v>
      </c>
      <c r="E149" s="77">
        <f>VLOOKUP($B149,'Dental Calculator'!$A$4:$D$335,3,FALSE)</f>
        <v>335.7</v>
      </c>
      <c r="F149" s="81"/>
      <c r="G149" s="78" t="s">
        <v>14</v>
      </c>
      <c r="H149" s="79"/>
      <c r="I149" s="80" t="s">
        <v>388</v>
      </c>
    </row>
    <row r="150" spans="1:9" x14ac:dyDescent="0.3">
      <c r="A150" s="74" t="s">
        <v>141</v>
      </c>
      <c r="B150" s="75" t="s">
        <v>173</v>
      </c>
      <c r="C150" s="76">
        <v>44835</v>
      </c>
      <c r="D150" s="77">
        <f>VLOOKUP($B150,'Dental Calculator'!$A$4:$D$335,4,FALSE)</f>
        <v>304.89</v>
      </c>
      <c r="E150" s="77">
        <f>VLOOKUP($B150,'Dental Calculator'!$A$4:$D$335,3,FALSE)</f>
        <v>335.7</v>
      </c>
      <c r="F150" s="81"/>
      <c r="G150" s="78" t="s">
        <v>14</v>
      </c>
      <c r="H150" s="79"/>
      <c r="I150" s="80" t="s">
        <v>388</v>
      </c>
    </row>
    <row r="151" spans="1:9" x14ac:dyDescent="0.3">
      <c r="A151" s="74" t="s">
        <v>141</v>
      </c>
      <c r="B151" s="75" t="s">
        <v>174</v>
      </c>
      <c r="C151" s="76">
        <v>44835</v>
      </c>
      <c r="D151" s="77">
        <f>VLOOKUP($B151,'Dental Calculator'!$A$4:$D$335,4,FALSE)</f>
        <v>243.91</v>
      </c>
      <c r="E151" s="77">
        <f>VLOOKUP($B151,'Dental Calculator'!$A$4:$D$335,3,FALSE)</f>
        <v>268.56</v>
      </c>
      <c r="F151" s="81"/>
      <c r="G151" s="78" t="s">
        <v>14</v>
      </c>
      <c r="H151" s="79"/>
      <c r="I151" s="80" t="s">
        <v>388</v>
      </c>
    </row>
    <row r="152" spans="1:9" x14ac:dyDescent="0.3">
      <c r="A152" s="74" t="s">
        <v>141</v>
      </c>
      <c r="B152" s="75" t="s">
        <v>175</v>
      </c>
      <c r="C152" s="76">
        <v>44835</v>
      </c>
      <c r="D152" s="77">
        <f>VLOOKUP($B152,'Dental Calculator'!$A$4:$D$335,4,FALSE)</f>
        <v>243.91</v>
      </c>
      <c r="E152" s="77">
        <f>VLOOKUP($B152,'Dental Calculator'!$A$4:$D$335,3,FALSE)</f>
        <v>268.56</v>
      </c>
      <c r="F152" s="81"/>
      <c r="G152" s="78" t="s">
        <v>14</v>
      </c>
      <c r="H152" s="79"/>
      <c r="I152" s="80" t="s">
        <v>388</v>
      </c>
    </row>
    <row r="153" spans="1:9" x14ac:dyDescent="0.3">
      <c r="A153" s="74" t="s">
        <v>141</v>
      </c>
      <c r="B153" s="75" t="s">
        <v>176</v>
      </c>
      <c r="C153" s="76">
        <v>44835</v>
      </c>
      <c r="D153" s="77">
        <f>VLOOKUP($B153,'Dental Calculator'!$A$4:$D$335,4,FALSE)</f>
        <v>243.91</v>
      </c>
      <c r="E153" s="77">
        <f>VLOOKUP($B153,'Dental Calculator'!$A$4:$D$335,3,FALSE)</f>
        <v>268.56</v>
      </c>
      <c r="F153" s="81"/>
      <c r="G153" s="78" t="s">
        <v>14</v>
      </c>
      <c r="H153" s="79"/>
      <c r="I153" s="80" t="s">
        <v>388</v>
      </c>
    </row>
    <row r="154" spans="1:9" x14ac:dyDescent="0.3">
      <c r="A154" s="74" t="s">
        <v>141</v>
      </c>
      <c r="B154" s="75" t="s">
        <v>177</v>
      </c>
      <c r="C154" s="76">
        <v>44835</v>
      </c>
      <c r="D154" s="77">
        <f>VLOOKUP($B154,'Dental Calculator'!$A$4:$D$335,4,FALSE)</f>
        <v>243.91</v>
      </c>
      <c r="E154" s="77">
        <f>VLOOKUP($B154,'Dental Calculator'!$A$4:$D$335,3,FALSE)</f>
        <v>268.56</v>
      </c>
      <c r="F154" s="81"/>
      <c r="G154" s="78" t="s">
        <v>14</v>
      </c>
      <c r="H154" s="79"/>
      <c r="I154" s="80" t="s">
        <v>388</v>
      </c>
    </row>
    <row r="155" spans="1:9" x14ac:dyDescent="0.3">
      <c r="A155" s="74" t="s">
        <v>141</v>
      </c>
      <c r="B155" s="75" t="s">
        <v>178</v>
      </c>
      <c r="C155" s="76">
        <v>44835</v>
      </c>
      <c r="D155" s="77">
        <f>VLOOKUP($B155,'Dental Calculator'!$A$4:$D$335,4,FALSE)</f>
        <v>243.91</v>
      </c>
      <c r="E155" s="77">
        <f>VLOOKUP($B155,'Dental Calculator'!$A$4:$D$335,3,FALSE)</f>
        <v>268.56</v>
      </c>
      <c r="F155" s="81"/>
      <c r="G155" s="78" t="s">
        <v>14</v>
      </c>
      <c r="H155" s="79"/>
      <c r="I155" s="80" t="s">
        <v>388</v>
      </c>
    </row>
    <row r="156" spans="1:9" x14ac:dyDescent="0.3">
      <c r="A156" s="74" t="s">
        <v>141</v>
      </c>
      <c r="B156" s="75" t="s">
        <v>179</v>
      </c>
      <c r="C156" s="76">
        <v>44835</v>
      </c>
      <c r="D156" s="77">
        <f>VLOOKUP($B156,'Dental Calculator'!$A$4:$D$335,4,FALSE)</f>
        <v>243.91</v>
      </c>
      <c r="E156" s="77">
        <f>VLOOKUP($B156,'Dental Calculator'!$A$4:$D$335,3,FALSE)</f>
        <v>268.56</v>
      </c>
      <c r="F156" s="81"/>
      <c r="G156" s="78" t="s">
        <v>14</v>
      </c>
      <c r="H156" s="79"/>
      <c r="I156" s="80" t="s">
        <v>388</v>
      </c>
    </row>
    <row r="157" spans="1:9" x14ac:dyDescent="0.3">
      <c r="A157" s="74" t="s">
        <v>141</v>
      </c>
      <c r="B157" s="75" t="s">
        <v>180</v>
      </c>
      <c r="C157" s="76">
        <v>44835</v>
      </c>
      <c r="D157" s="77">
        <f>VLOOKUP($B157,'Dental Calculator'!$A$4:$D$335,4,FALSE)</f>
        <v>304.89</v>
      </c>
      <c r="E157" s="77">
        <f>VLOOKUP($B157,'Dental Calculator'!$A$4:$D$335,3,FALSE)</f>
        <v>335.7</v>
      </c>
      <c r="F157" s="81"/>
      <c r="G157" s="78" t="s">
        <v>14</v>
      </c>
      <c r="H157" s="79" t="s">
        <v>7</v>
      </c>
      <c r="I157" s="80" t="s">
        <v>389</v>
      </c>
    </row>
    <row r="158" spans="1:9" x14ac:dyDescent="0.3">
      <c r="A158" s="74" t="s">
        <v>141</v>
      </c>
      <c r="B158" s="75" t="s">
        <v>181</v>
      </c>
      <c r="C158" s="76">
        <v>44835</v>
      </c>
      <c r="D158" s="77">
        <f>VLOOKUP($B158,'Dental Calculator'!$A$4:$D$335,4,FALSE)</f>
        <v>304.89</v>
      </c>
      <c r="E158" s="77">
        <f>VLOOKUP($B158,'Dental Calculator'!$A$4:$D$335,3,FALSE)</f>
        <v>335.7</v>
      </c>
      <c r="F158" s="81"/>
      <c r="G158" s="78" t="s">
        <v>14</v>
      </c>
      <c r="H158" s="79" t="s">
        <v>7</v>
      </c>
      <c r="I158" s="80" t="s">
        <v>389</v>
      </c>
    </row>
    <row r="159" spans="1:9" x14ac:dyDescent="0.3">
      <c r="A159" s="74" t="s">
        <v>141</v>
      </c>
      <c r="B159" s="75" t="s">
        <v>182</v>
      </c>
      <c r="C159" s="76">
        <v>44835</v>
      </c>
      <c r="D159" s="77">
        <f>VLOOKUP($B159,'Dental Calculator'!$A$4:$D$335,4,FALSE)</f>
        <v>79.27</v>
      </c>
      <c r="E159" s="77">
        <f>VLOOKUP($B159,'Dental Calculator'!$A$4:$D$335,3,FALSE)</f>
        <v>87.28</v>
      </c>
      <c r="F159" s="81"/>
      <c r="G159" s="78" t="s">
        <v>14</v>
      </c>
      <c r="H159" s="79" t="s">
        <v>143</v>
      </c>
      <c r="I159" s="80" t="s">
        <v>388</v>
      </c>
    </row>
    <row r="160" spans="1:9" s="9" customFormat="1" ht="14.4" thickBot="1" x14ac:dyDescent="0.35">
      <c r="A160" s="82" t="s">
        <v>141</v>
      </c>
      <c r="B160" s="83" t="s">
        <v>183</v>
      </c>
      <c r="C160" s="84">
        <v>44835</v>
      </c>
      <c r="D160" s="113" t="s">
        <v>35</v>
      </c>
      <c r="E160" s="113" t="s">
        <v>35</v>
      </c>
      <c r="F160" s="85"/>
      <c r="G160" s="93" t="s">
        <v>14</v>
      </c>
      <c r="H160" s="93"/>
      <c r="I160" s="89" t="s">
        <v>388</v>
      </c>
    </row>
    <row r="161" spans="1:9" x14ac:dyDescent="0.3">
      <c r="A161" s="31" t="s">
        <v>184</v>
      </c>
      <c r="B161" s="32" t="s">
        <v>186</v>
      </c>
      <c r="C161" s="33">
        <v>44835</v>
      </c>
      <c r="D161" s="21">
        <f>VLOOKUP($B161,'Dental Calculator'!$A$4:$D$335,4,FALSE)</f>
        <v>121.95</v>
      </c>
      <c r="E161" s="49" t="s">
        <v>143</v>
      </c>
      <c r="F161" s="49"/>
      <c r="G161" s="35" t="s">
        <v>14</v>
      </c>
      <c r="H161" s="36"/>
      <c r="I161" s="37" t="s">
        <v>185</v>
      </c>
    </row>
    <row r="162" spans="1:9" x14ac:dyDescent="0.3">
      <c r="A162" s="38" t="s">
        <v>184</v>
      </c>
      <c r="B162" s="15" t="s">
        <v>187</v>
      </c>
      <c r="C162" s="4">
        <v>44835</v>
      </c>
      <c r="D162" s="21">
        <f>VLOOKUP($B162,'Dental Calculator'!$A$4:$D$335,4,FALSE)</f>
        <v>182.93</v>
      </c>
      <c r="E162" s="22" t="s">
        <v>143</v>
      </c>
      <c r="F162" s="22"/>
      <c r="G162" s="5" t="s">
        <v>14</v>
      </c>
      <c r="H162" s="6"/>
      <c r="I162" s="39" t="s">
        <v>185</v>
      </c>
    </row>
    <row r="163" spans="1:9" x14ac:dyDescent="0.3">
      <c r="A163" s="38" t="s">
        <v>184</v>
      </c>
      <c r="B163" s="15" t="s">
        <v>188</v>
      </c>
      <c r="C163" s="4">
        <v>44835</v>
      </c>
      <c r="D163" s="21">
        <f>VLOOKUP($B163,'Dental Calculator'!$A$4:$D$335,4,FALSE)</f>
        <v>3048.87</v>
      </c>
      <c r="E163" s="22" t="s">
        <v>143</v>
      </c>
      <c r="F163" s="22"/>
      <c r="G163" s="5" t="s">
        <v>14</v>
      </c>
      <c r="H163" s="6"/>
      <c r="I163" s="39" t="s">
        <v>185</v>
      </c>
    </row>
    <row r="164" spans="1:9" x14ac:dyDescent="0.3">
      <c r="A164" s="38" t="s">
        <v>184</v>
      </c>
      <c r="B164" s="15" t="s">
        <v>189</v>
      </c>
      <c r="C164" s="4">
        <v>44835</v>
      </c>
      <c r="D164" s="21">
        <f>VLOOKUP($B164,'Dental Calculator'!$A$4:$D$335,4,FALSE)</f>
        <v>3048.87</v>
      </c>
      <c r="E164" s="22" t="s">
        <v>143</v>
      </c>
      <c r="F164" s="22"/>
      <c r="G164" s="5" t="s">
        <v>14</v>
      </c>
      <c r="H164" s="6"/>
      <c r="I164" s="39" t="s">
        <v>185</v>
      </c>
    </row>
    <row r="165" spans="1:9" x14ac:dyDescent="0.3">
      <c r="A165" s="38" t="s">
        <v>184</v>
      </c>
      <c r="B165" s="15" t="s">
        <v>190</v>
      </c>
      <c r="C165" s="4">
        <v>44835</v>
      </c>
      <c r="D165" s="21">
        <f>VLOOKUP($B165,'Dental Calculator'!$A$4:$D$335,4,FALSE)</f>
        <v>4115.97</v>
      </c>
      <c r="E165" s="22" t="s">
        <v>143</v>
      </c>
      <c r="F165" s="22"/>
      <c r="G165" s="5" t="s">
        <v>14</v>
      </c>
      <c r="H165" s="6"/>
      <c r="I165" s="39" t="s">
        <v>185</v>
      </c>
    </row>
    <row r="166" spans="1:9" x14ac:dyDescent="0.3">
      <c r="A166" s="38" t="s">
        <v>184</v>
      </c>
      <c r="B166" s="15" t="s">
        <v>191</v>
      </c>
      <c r="C166" s="4">
        <v>44835</v>
      </c>
      <c r="D166" s="21">
        <f>VLOOKUP($B166,'Dental Calculator'!$A$4:$D$335,4,FALSE)</f>
        <v>4268.42</v>
      </c>
      <c r="E166" s="22" t="s">
        <v>143</v>
      </c>
      <c r="F166" s="22"/>
      <c r="G166" s="5" t="s">
        <v>14</v>
      </c>
      <c r="H166" s="6"/>
      <c r="I166" s="39" t="s">
        <v>185</v>
      </c>
    </row>
    <row r="167" spans="1:9" x14ac:dyDescent="0.3">
      <c r="A167" s="38" t="s">
        <v>184</v>
      </c>
      <c r="B167" s="15" t="s">
        <v>192</v>
      </c>
      <c r="C167" s="4">
        <v>44835</v>
      </c>
      <c r="D167" s="21">
        <f>VLOOKUP($B167,'Dental Calculator'!$A$4:$D$335,4,FALSE)</f>
        <v>2439.1</v>
      </c>
      <c r="E167" s="22" t="s">
        <v>143</v>
      </c>
      <c r="F167" s="22"/>
      <c r="G167" s="5" t="s">
        <v>14</v>
      </c>
      <c r="H167" s="6"/>
      <c r="I167" s="39" t="s">
        <v>185</v>
      </c>
    </row>
    <row r="168" spans="1:9" x14ac:dyDescent="0.3">
      <c r="A168" s="38" t="s">
        <v>184</v>
      </c>
      <c r="B168" s="15" t="s">
        <v>193</v>
      </c>
      <c r="C168" s="4">
        <v>44835</v>
      </c>
      <c r="D168" s="21">
        <f>VLOOKUP($B168,'Dental Calculator'!$A$4:$D$335,4,FALSE)</f>
        <v>1981.77</v>
      </c>
      <c r="E168" s="22" t="s">
        <v>143</v>
      </c>
      <c r="F168" s="22"/>
      <c r="G168" s="5" t="s">
        <v>14</v>
      </c>
      <c r="H168" s="6"/>
      <c r="I168" s="39" t="s">
        <v>185</v>
      </c>
    </row>
    <row r="169" spans="1:9" x14ac:dyDescent="0.3">
      <c r="A169" s="38" t="s">
        <v>184</v>
      </c>
      <c r="B169" s="15" t="s">
        <v>194</v>
      </c>
      <c r="C169" s="4">
        <v>44835</v>
      </c>
      <c r="D169" s="21">
        <f>VLOOKUP($B169,'Dental Calculator'!$A$4:$D$335,4,FALSE)</f>
        <v>2439.1</v>
      </c>
      <c r="E169" s="22" t="s">
        <v>143</v>
      </c>
      <c r="F169" s="22"/>
      <c r="G169" s="5" t="s">
        <v>14</v>
      </c>
      <c r="H169" s="6"/>
      <c r="I169" s="39" t="s">
        <v>185</v>
      </c>
    </row>
    <row r="170" spans="1:9" x14ac:dyDescent="0.3">
      <c r="A170" s="38" t="s">
        <v>184</v>
      </c>
      <c r="B170" s="15" t="s">
        <v>195</v>
      </c>
      <c r="C170" s="4">
        <v>44835</v>
      </c>
      <c r="D170" s="21">
        <f>VLOOKUP($B170,'Dental Calculator'!$A$4:$D$335,4,FALSE)</f>
        <v>975.64</v>
      </c>
      <c r="E170" s="22" t="s">
        <v>143</v>
      </c>
      <c r="F170" s="22"/>
      <c r="G170" s="5" t="s">
        <v>14</v>
      </c>
      <c r="H170" s="6"/>
      <c r="I170" s="39" t="s">
        <v>185</v>
      </c>
    </row>
    <row r="171" spans="1:9" x14ac:dyDescent="0.3">
      <c r="A171" s="38" t="s">
        <v>184</v>
      </c>
      <c r="B171" s="15" t="s">
        <v>196</v>
      </c>
      <c r="C171" s="4">
        <v>44835</v>
      </c>
      <c r="D171" s="21">
        <f>VLOOKUP($B171,'Dental Calculator'!$A$4:$D$335,4,FALSE)</f>
        <v>2286.65</v>
      </c>
      <c r="E171" s="22" t="s">
        <v>143</v>
      </c>
      <c r="F171" s="22"/>
      <c r="G171" s="5" t="s">
        <v>14</v>
      </c>
      <c r="H171" s="6"/>
      <c r="I171" s="39" t="s">
        <v>185</v>
      </c>
    </row>
    <row r="172" spans="1:9" x14ac:dyDescent="0.3">
      <c r="A172" s="38" t="s">
        <v>184</v>
      </c>
      <c r="B172" s="15" t="s">
        <v>197</v>
      </c>
      <c r="C172" s="4">
        <v>44835</v>
      </c>
      <c r="D172" s="21">
        <f>VLOOKUP($B172,'Dental Calculator'!$A$4:$D$335,4,FALSE)</f>
        <v>457.33</v>
      </c>
      <c r="E172" s="22" t="s">
        <v>143</v>
      </c>
      <c r="F172" s="22"/>
      <c r="G172" s="5" t="s">
        <v>14</v>
      </c>
      <c r="H172" s="6"/>
      <c r="I172" s="39" t="s">
        <v>185</v>
      </c>
    </row>
    <row r="173" spans="1:9" x14ac:dyDescent="0.3">
      <c r="A173" s="38" t="s">
        <v>184</v>
      </c>
      <c r="B173" s="15" t="s">
        <v>198</v>
      </c>
      <c r="C173" s="4">
        <v>44835</v>
      </c>
      <c r="D173" s="21">
        <f>VLOOKUP($B173,'Dental Calculator'!$A$4:$D$335,4,FALSE)</f>
        <v>2286.65</v>
      </c>
      <c r="E173" s="22" t="s">
        <v>143</v>
      </c>
      <c r="F173" s="22"/>
      <c r="G173" s="5" t="s">
        <v>14</v>
      </c>
      <c r="H173" s="6"/>
      <c r="I173" s="39" t="s">
        <v>185</v>
      </c>
    </row>
    <row r="174" spans="1:9" x14ac:dyDescent="0.3">
      <c r="A174" s="38" t="s">
        <v>184</v>
      </c>
      <c r="B174" s="15" t="s">
        <v>199</v>
      </c>
      <c r="C174" s="4">
        <v>44835</v>
      </c>
      <c r="D174" s="21">
        <f>VLOOKUP($B174,'Dental Calculator'!$A$4:$D$335,4,FALSE)</f>
        <v>2286.65</v>
      </c>
      <c r="E174" s="22" t="s">
        <v>143</v>
      </c>
      <c r="F174" s="22"/>
      <c r="G174" s="5" t="s">
        <v>14</v>
      </c>
      <c r="H174" s="6"/>
      <c r="I174" s="39" t="s">
        <v>185</v>
      </c>
    </row>
    <row r="175" spans="1:9" x14ac:dyDescent="0.3">
      <c r="A175" s="38" t="s">
        <v>184</v>
      </c>
      <c r="B175" s="15" t="s">
        <v>200</v>
      </c>
      <c r="C175" s="4">
        <v>44835</v>
      </c>
      <c r="D175" s="21">
        <f>VLOOKUP($B175,'Dental Calculator'!$A$4:$D$335,4,FALSE)</f>
        <v>838.44</v>
      </c>
      <c r="E175" s="22" t="s">
        <v>143</v>
      </c>
      <c r="F175" s="22"/>
      <c r="G175" s="5" t="s">
        <v>14</v>
      </c>
      <c r="H175" s="6"/>
      <c r="I175" s="39" t="s">
        <v>185</v>
      </c>
    </row>
    <row r="176" spans="1:9" x14ac:dyDescent="0.3">
      <c r="A176" s="38" t="s">
        <v>184</v>
      </c>
      <c r="B176" s="15" t="s">
        <v>201</v>
      </c>
      <c r="C176" s="4">
        <v>44835</v>
      </c>
      <c r="D176" s="21">
        <f>VLOOKUP($B176,'Dental Calculator'!$A$4:$D$335,4,FALSE)</f>
        <v>277.45</v>
      </c>
      <c r="E176" s="22" t="s">
        <v>143</v>
      </c>
      <c r="F176" s="22"/>
      <c r="G176" s="5" t="s">
        <v>14</v>
      </c>
      <c r="H176" s="6"/>
      <c r="I176" s="39" t="s">
        <v>185</v>
      </c>
    </row>
    <row r="177" spans="1:9" x14ac:dyDescent="0.3">
      <c r="A177" s="38" t="s">
        <v>184</v>
      </c>
      <c r="B177" s="15" t="s">
        <v>202</v>
      </c>
      <c r="C177" s="4">
        <v>44835</v>
      </c>
      <c r="D177" s="21">
        <f>VLOOKUP($B177,'Dental Calculator'!$A$4:$D$335,4,FALSE)</f>
        <v>914.66</v>
      </c>
      <c r="E177" s="22" t="s">
        <v>143</v>
      </c>
      <c r="F177" s="22"/>
      <c r="G177" s="5" t="s">
        <v>14</v>
      </c>
      <c r="H177" s="6"/>
      <c r="I177" s="39" t="s">
        <v>185</v>
      </c>
    </row>
    <row r="178" spans="1:9" x14ac:dyDescent="0.3">
      <c r="A178" s="38" t="s">
        <v>184</v>
      </c>
      <c r="B178" s="15" t="s">
        <v>203</v>
      </c>
      <c r="C178" s="4">
        <v>44835</v>
      </c>
      <c r="D178" s="21">
        <f>VLOOKUP($B178,'Dental Calculator'!$A$4:$D$335,4,FALSE)</f>
        <v>914.66</v>
      </c>
      <c r="E178" s="22" t="s">
        <v>143</v>
      </c>
      <c r="F178" s="22"/>
      <c r="G178" s="5" t="s">
        <v>14</v>
      </c>
      <c r="H178" s="6"/>
      <c r="I178" s="39" t="s">
        <v>185</v>
      </c>
    </row>
    <row r="179" spans="1:9" x14ac:dyDescent="0.3">
      <c r="A179" s="38" t="s">
        <v>184</v>
      </c>
      <c r="B179" s="15" t="s">
        <v>204</v>
      </c>
      <c r="C179" s="4">
        <v>44835</v>
      </c>
      <c r="D179" s="21">
        <f>VLOOKUP($B179,'Dental Calculator'!$A$4:$D$335,4,FALSE)</f>
        <v>914.66</v>
      </c>
      <c r="E179" s="22" t="s">
        <v>143</v>
      </c>
      <c r="F179" s="22"/>
      <c r="G179" s="5" t="s">
        <v>14</v>
      </c>
      <c r="H179" s="6"/>
      <c r="I179" s="39" t="s">
        <v>185</v>
      </c>
    </row>
    <row r="180" spans="1:9" x14ac:dyDescent="0.3">
      <c r="A180" s="38" t="s">
        <v>184</v>
      </c>
      <c r="B180" s="15" t="s">
        <v>205</v>
      </c>
      <c r="C180" s="4">
        <v>44835</v>
      </c>
      <c r="D180" s="21">
        <f>VLOOKUP($B180,'Dental Calculator'!$A$4:$D$335,4,FALSE)</f>
        <v>1981.77</v>
      </c>
      <c r="E180" s="22" t="s">
        <v>143</v>
      </c>
      <c r="F180" s="22"/>
      <c r="G180" s="5" t="s">
        <v>14</v>
      </c>
      <c r="H180" s="6"/>
      <c r="I180" s="39" t="s">
        <v>185</v>
      </c>
    </row>
    <row r="181" spans="1:9" x14ac:dyDescent="0.3">
      <c r="A181" s="38" t="s">
        <v>184</v>
      </c>
      <c r="B181" s="15" t="s">
        <v>206</v>
      </c>
      <c r="C181" s="4">
        <v>44835</v>
      </c>
      <c r="D181" s="21">
        <f>VLOOKUP($B181,'Dental Calculator'!$A$4:$D$335,4,FALSE)</f>
        <v>1158.57</v>
      </c>
      <c r="E181" s="22" t="s">
        <v>143</v>
      </c>
      <c r="F181" s="22"/>
      <c r="G181" s="5" t="s">
        <v>14</v>
      </c>
      <c r="H181" s="6"/>
      <c r="I181" s="39" t="s">
        <v>185</v>
      </c>
    </row>
    <row r="182" spans="1:9" x14ac:dyDescent="0.3">
      <c r="A182" s="38" t="s">
        <v>184</v>
      </c>
      <c r="B182" s="15" t="s">
        <v>207</v>
      </c>
      <c r="C182" s="4">
        <v>44835</v>
      </c>
      <c r="D182" s="21">
        <f>VLOOKUP($B182,'Dental Calculator'!$A$4:$D$335,4,FALSE)</f>
        <v>365.86</v>
      </c>
      <c r="E182" s="22" t="s">
        <v>143</v>
      </c>
      <c r="F182" s="22"/>
      <c r="G182" s="5" t="s">
        <v>14</v>
      </c>
      <c r="H182" s="6"/>
      <c r="I182" s="39" t="s">
        <v>185</v>
      </c>
    </row>
    <row r="183" spans="1:9" x14ac:dyDescent="0.3">
      <c r="A183" s="38" t="s">
        <v>184</v>
      </c>
      <c r="B183" s="15" t="s">
        <v>208</v>
      </c>
      <c r="C183" s="4">
        <v>44835</v>
      </c>
      <c r="D183" s="21">
        <f>VLOOKUP($B183,'Dental Calculator'!$A$4:$D$335,4,FALSE)</f>
        <v>164.64</v>
      </c>
      <c r="E183" s="22" t="s">
        <v>143</v>
      </c>
      <c r="F183" s="22"/>
      <c r="G183" s="5" t="s">
        <v>14</v>
      </c>
      <c r="H183" s="6"/>
      <c r="I183" s="39" t="s">
        <v>185</v>
      </c>
    </row>
    <row r="184" spans="1:9" x14ac:dyDescent="0.3">
      <c r="A184" s="38" t="s">
        <v>184</v>
      </c>
      <c r="B184" s="15" t="s">
        <v>209</v>
      </c>
      <c r="C184" s="4">
        <v>44835</v>
      </c>
      <c r="D184" s="21">
        <f>VLOOKUP($B184,'Dental Calculator'!$A$4:$D$335,4,FALSE)</f>
        <v>378.06</v>
      </c>
      <c r="E184" s="22" t="s">
        <v>143</v>
      </c>
      <c r="F184" s="22"/>
      <c r="G184" s="5" t="s">
        <v>14</v>
      </c>
      <c r="H184" s="6"/>
      <c r="I184" s="39" t="s">
        <v>185</v>
      </c>
    </row>
    <row r="185" spans="1:9" x14ac:dyDescent="0.3">
      <c r="A185" s="38" t="s">
        <v>184</v>
      </c>
      <c r="B185" s="15" t="s">
        <v>210</v>
      </c>
      <c r="C185" s="4">
        <v>44835</v>
      </c>
      <c r="D185" s="21">
        <f>VLOOKUP($B185,'Dental Calculator'!$A$4:$D$335,4,FALSE)</f>
        <v>378.06</v>
      </c>
      <c r="E185" s="22" t="s">
        <v>143</v>
      </c>
      <c r="F185" s="22"/>
      <c r="G185" s="5" t="s">
        <v>14</v>
      </c>
      <c r="H185" s="6"/>
      <c r="I185" s="39" t="s">
        <v>185</v>
      </c>
    </row>
    <row r="186" spans="1:9" x14ac:dyDescent="0.3">
      <c r="A186" s="38" t="s">
        <v>184</v>
      </c>
      <c r="B186" s="15" t="s">
        <v>211</v>
      </c>
      <c r="C186" s="4">
        <v>44835</v>
      </c>
      <c r="D186" s="21">
        <f>VLOOKUP($B186,'Dental Calculator'!$A$4:$D$335,4,FALSE)</f>
        <v>853.68</v>
      </c>
      <c r="E186" s="22" t="s">
        <v>143</v>
      </c>
      <c r="F186" s="22"/>
      <c r="G186" s="5" t="s">
        <v>14</v>
      </c>
      <c r="H186" s="6"/>
      <c r="I186" s="39" t="s">
        <v>185</v>
      </c>
    </row>
    <row r="187" spans="1:9" x14ac:dyDescent="0.3">
      <c r="A187" s="38" t="s">
        <v>184</v>
      </c>
      <c r="B187" s="15" t="s">
        <v>212</v>
      </c>
      <c r="C187" s="4">
        <v>44835</v>
      </c>
      <c r="D187" s="21">
        <f>VLOOKUP($B187,'Dental Calculator'!$A$4:$D$335,4,FALSE)</f>
        <v>91.47</v>
      </c>
      <c r="E187" s="22" t="s">
        <v>143</v>
      </c>
      <c r="F187" s="22"/>
      <c r="G187" s="5" t="s">
        <v>14</v>
      </c>
      <c r="H187" s="6"/>
      <c r="I187" s="39" t="s">
        <v>185</v>
      </c>
    </row>
    <row r="188" spans="1:9" ht="14.4" thickBot="1" x14ac:dyDescent="0.35">
      <c r="A188" s="40" t="s">
        <v>184</v>
      </c>
      <c r="B188" s="41" t="s">
        <v>354</v>
      </c>
      <c r="C188" s="42">
        <v>44835</v>
      </c>
      <c r="D188" s="111" t="s">
        <v>35</v>
      </c>
      <c r="E188" s="64"/>
      <c r="F188" s="64"/>
      <c r="G188" s="44" t="s">
        <v>14</v>
      </c>
      <c r="H188" s="45"/>
      <c r="I188" s="46" t="s">
        <v>185</v>
      </c>
    </row>
    <row r="189" spans="1:9" x14ac:dyDescent="0.3">
      <c r="A189" s="90" t="s">
        <v>377</v>
      </c>
      <c r="B189" s="67" t="s">
        <v>213</v>
      </c>
      <c r="C189" s="68">
        <v>44835</v>
      </c>
      <c r="D189" s="69">
        <f>VLOOKUP($B189,'Dental Calculator'!$A$4:$D$335,4,FALSE)</f>
        <v>426.84</v>
      </c>
      <c r="E189" s="70" t="s">
        <v>143</v>
      </c>
      <c r="F189" s="70"/>
      <c r="G189" s="71" t="s">
        <v>14</v>
      </c>
      <c r="H189" s="72" t="s">
        <v>7</v>
      </c>
      <c r="I189" s="73" t="s">
        <v>392</v>
      </c>
    </row>
    <row r="190" spans="1:9" x14ac:dyDescent="0.3">
      <c r="A190" s="91" t="s">
        <v>377</v>
      </c>
      <c r="B190" s="75" t="s">
        <v>214</v>
      </c>
      <c r="C190" s="76">
        <v>44835</v>
      </c>
      <c r="D190" s="77">
        <f>VLOOKUP($B190,'Dental Calculator'!$A$4:$D$335,4,FALSE)</f>
        <v>548.79999999999995</v>
      </c>
      <c r="E190" s="81" t="s">
        <v>143</v>
      </c>
      <c r="F190" s="81"/>
      <c r="G190" s="78" t="s">
        <v>14</v>
      </c>
      <c r="H190" s="79" t="s">
        <v>7</v>
      </c>
      <c r="I190" s="80" t="s">
        <v>392</v>
      </c>
    </row>
    <row r="191" spans="1:9" x14ac:dyDescent="0.3">
      <c r="A191" s="91" t="s">
        <v>377</v>
      </c>
      <c r="B191" s="75" t="s">
        <v>215</v>
      </c>
      <c r="C191" s="76">
        <v>44835</v>
      </c>
      <c r="D191" s="77">
        <f>VLOOKUP($B191,'Dental Calculator'!$A$4:$D$335,4,FALSE)</f>
        <v>426.84</v>
      </c>
      <c r="E191" s="81" t="s">
        <v>143</v>
      </c>
      <c r="F191" s="81"/>
      <c r="G191" s="78" t="s">
        <v>14</v>
      </c>
      <c r="H191" s="79" t="s">
        <v>7</v>
      </c>
      <c r="I191" s="80" t="s">
        <v>392</v>
      </c>
    </row>
    <row r="192" spans="1:9" x14ac:dyDescent="0.3">
      <c r="A192" s="91" t="s">
        <v>377</v>
      </c>
      <c r="B192" s="75" t="s">
        <v>216</v>
      </c>
      <c r="C192" s="76">
        <v>44835</v>
      </c>
      <c r="D192" s="77">
        <f>VLOOKUP($B192,'Dental Calculator'!$A$4:$D$335,4,FALSE)</f>
        <v>289.64</v>
      </c>
      <c r="E192" s="81" t="s">
        <v>143</v>
      </c>
      <c r="F192" s="81"/>
      <c r="G192" s="78" t="s">
        <v>14</v>
      </c>
      <c r="H192" s="79" t="s">
        <v>7</v>
      </c>
      <c r="I192" s="80" t="s">
        <v>392</v>
      </c>
    </row>
    <row r="193" spans="1:9" x14ac:dyDescent="0.3">
      <c r="A193" s="91" t="s">
        <v>377</v>
      </c>
      <c r="B193" s="75" t="s">
        <v>217</v>
      </c>
      <c r="C193" s="76">
        <v>44835</v>
      </c>
      <c r="D193" s="77">
        <f>VLOOKUP($B193,'Dental Calculator'!$A$4:$D$335,4,FALSE)</f>
        <v>457.33</v>
      </c>
      <c r="E193" s="81" t="s">
        <v>143</v>
      </c>
      <c r="F193" s="81"/>
      <c r="G193" s="78" t="s">
        <v>14</v>
      </c>
      <c r="H193" s="79" t="s">
        <v>7</v>
      </c>
      <c r="I193" s="80" t="s">
        <v>392</v>
      </c>
    </row>
    <row r="194" spans="1:9" x14ac:dyDescent="0.3">
      <c r="A194" s="91" t="s">
        <v>377</v>
      </c>
      <c r="B194" s="75" t="s">
        <v>218</v>
      </c>
      <c r="C194" s="76">
        <v>44835</v>
      </c>
      <c r="D194" s="77">
        <f>VLOOKUP($B194,'Dental Calculator'!$A$4:$D$335,4,FALSE)</f>
        <v>487.82</v>
      </c>
      <c r="E194" s="81" t="s">
        <v>143</v>
      </c>
      <c r="F194" s="81"/>
      <c r="G194" s="78" t="s">
        <v>14</v>
      </c>
      <c r="H194" s="79" t="s">
        <v>7</v>
      </c>
      <c r="I194" s="80" t="s">
        <v>392</v>
      </c>
    </row>
    <row r="195" spans="1:9" x14ac:dyDescent="0.3">
      <c r="A195" s="91" t="s">
        <v>377</v>
      </c>
      <c r="B195" s="75" t="s">
        <v>219</v>
      </c>
      <c r="C195" s="76">
        <v>44835</v>
      </c>
      <c r="D195" s="77">
        <f>VLOOKUP($B195,'Dental Calculator'!$A$4:$D$335,4,FALSE)</f>
        <v>426.84</v>
      </c>
      <c r="E195" s="81" t="s">
        <v>143</v>
      </c>
      <c r="F195" s="81"/>
      <c r="G195" s="78" t="s">
        <v>14</v>
      </c>
      <c r="H195" s="79" t="s">
        <v>7</v>
      </c>
      <c r="I195" s="80" t="s">
        <v>392</v>
      </c>
    </row>
    <row r="196" spans="1:9" x14ac:dyDescent="0.3">
      <c r="A196" s="91" t="s">
        <v>377</v>
      </c>
      <c r="B196" s="75" t="s">
        <v>220</v>
      </c>
      <c r="C196" s="76">
        <v>44835</v>
      </c>
      <c r="D196" s="77">
        <f>VLOOKUP($B196,'Dental Calculator'!$A$4:$D$335,4,FALSE)</f>
        <v>60.98</v>
      </c>
      <c r="E196" s="81" t="s">
        <v>143</v>
      </c>
      <c r="F196" s="81"/>
      <c r="G196" s="78" t="s">
        <v>14</v>
      </c>
      <c r="H196" s="79" t="s">
        <v>7</v>
      </c>
      <c r="I196" s="80" t="s">
        <v>392</v>
      </c>
    </row>
    <row r="197" spans="1:9" ht="14.4" thickBot="1" x14ac:dyDescent="0.35">
      <c r="A197" s="92" t="s">
        <v>377</v>
      </c>
      <c r="B197" s="83" t="s">
        <v>221</v>
      </c>
      <c r="C197" s="84">
        <v>44835</v>
      </c>
      <c r="D197" s="85">
        <f>VLOOKUP($B197,'Dental Calculator'!$A$4:$D$335,4,FALSE)</f>
        <v>158.54</v>
      </c>
      <c r="E197" s="86" t="s">
        <v>143</v>
      </c>
      <c r="F197" s="86"/>
      <c r="G197" s="87" t="s">
        <v>14</v>
      </c>
      <c r="H197" s="88" t="s">
        <v>7</v>
      </c>
      <c r="I197" s="89" t="s">
        <v>392</v>
      </c>
    </row>
    <row r="198" spans="1:9" x14ac:dyDescent="0.3">
      <c r="A198" s="60" t="s">
        <v>378</v>
      </c>
      <c r="B198" s="32" t="s">
        <v>222</v>
      </c>
      <c r="C198" s="33">
        <v>44835</v>
      </c>
      <c r="D198" s="34">
        <f>VLOOKUP($B198,'Dental Calculator'!$A$4:$D$335,4,FALSE)</f>
        <v>60.98</v>
      </c>
      <c r="E198" s="34">
        <f>VLOOKUP($B198,'Dental Calculator'!$A$4:$D$335,3,FALSE)</f>
        <v>67.14</v>
      </c>
      <c r="F198" s="49"/>
      <c r="G198" s="35" t="s">
        <v>8</v>
      </c>
      <c r="H198" s="36" t="s">
        <v>7</v>
      </c>
      <c r="I198" s="37" t="s">
        <v>185</v>
      </c>
    </row>
    <row r="199" spans="1:9" x14ac:dyDescent="0.3">
      <c r="A199" s="61" t="s">
        <v>378</v>
      </c>
      <c r="B199" s="15" t="s">
        <v>223</v>
      </c>
      <c r="C199" s="4">
        <v>44835</v>
      </c>
      <c r="D199" s="21">
        <f>VLOOKUP($B199,'Dental Calculator'!$A$4:$D$335,4,FALSE)</f>
        <v>67.08</v>
      </c>
      <c r="E199" s="21">
        <f>VLOOKUP($B199,'Dental Calculator'!$A$4:$D$335,3,FALSE)</f>
        <v>73.849999999999994</v>
      </c>
      <c r="F199" s="21">
        <f>VLOOKUP($B199,'Dental Calculator'!$A$4:$D$335,3,FALSE)</f>
        <v>73.849999999999994</v>
      </c>
      <c r="G199" s="5" t="s">
        <v>8</v>
      </c>
      <c r="H199" s="6" t="s">
        <v>7</v>
      </c>
      <c r="I199" s="39" t="s">
        <v>185</v>
      </c>
    </row>
    <row r="200" spans="1:9" x14ac:dyDescent="0.3">
      <c r="A200" s="61" t="s">
        <v>378</v>
      </c>
      <c r="B200" s="15" t="s">
        <v>224</v>
      </c>
      <c r="C200" s="4">
        <v>44835</v>
      </c>
      <c r="D200" s="21">
        <f>VLOOKUP($B200,'Dental Calculator'!$A$4:$D$335,4,FALSE)</f>
        <v>121.95</v>
      </c>
      <c r="E200" s="21">
        <f>VLOOKUP($B200,'Dental Calculator'!$A$4:$D$335,3,FALSE)</f>
        <v>134.28</v>
      </c>
      <c r="F200" s="21">
        <f>VLOOKUP($B200,'Dental Calculator'!$A$4:$D$335,3,FALSE)</f>
        <v>134.28</v>
      </c>
      <c r="G200" s="5" t="s">
        <v>8</v>
      </c>
      <c r="H200" s="6" t="s">
        <v>7</v>
      </c>
      <c r="I200" s="39" t="s">
        <v>185</v>
      </c>
    </row>
    <row r="201" spans="1:9" x14ac:dyDescent="0.3">
      <c r="A201" s="61" t="s">
        <v>378</v>
      </c>
      <c r="B201" s="15" t="s">
        <v>225</v>
      </c>
      <c r="C201" s="4">
        <v>44835</v>
      </c>
      <c r="D201" s="21">
        <f>VLOOKUP($B201,'Dental Calculator'!$A$4:$D$335,4,FALSE)</f>
        <v>140.25</v>
      </c>
      <c r="E201" s="21">
        <f>VLOOKUP($B201,'Dental Calculator'!$A$4:$D$335,3,FALSE)</f>
        <v>154.41999999999999</v>
      </c>
      <c r="F201" s="22"/>
      <c r="G201" s="5" t="s">
        <v>8</v>
      </c>
      <c r="H201" s="6" t="s">
        <v>7</v>
      </c>
      <c r="I201" s="39" t="s">
        <v>185</v>
      </c>
    </row>
    <row r="202" spans="1:9" x14ac:dyDescent="0.3">
      <c r="A202" s="61" t="s">
        <v>378</v>
      </c>
      <c r="B202" s="15" t="s">
        <v>226</v>
      </c>
      <c r="C202" s="4">
        <v>44835</v>
      </c>
      <c r="D202" s="21">
        <f>VLOOKUP($B202,'Dental Calculator'!$A$4:$D$335,4,FALSE)</f>
        <v>182.93</v>
      </c>
      <c r="E202" s="21">
        <f>VLOOKUP($B202,'Dental Calculator'!$A$4:$D$335,3,FALSE)</f>
        <v>201.42</v>
      </c>
      <c r="F202" s="22"/>
      <c r="G202" s="5" t="s">
        <v>8</v>
      </c>
      <c r="H202" s="6" t="s">
        <v>7</v>
      </c>
      <c r="I202" s="39" t="s">
        <v>185</v>
      </c>
    </row>
    <row r="203" spans="1:9" x14ac:dyDescent="0.3">
      <c r="A203" s="61" t="s">
        <v>378</v>
      </c>
      <c r="B203" s="15" t="s">
        <v>227</v>
      </c>
      <c r="C203" s="4">
        <v>44835</v>
      </c>
      <c r="D203" s="21">
        <f>VLOOKUP($B203,'Dental Calculator'!$A$4:$D$335,4,FALSE)</f>
        <v>219.52</v>
      </c>
      <c r="E203" s="21">
        <f>VLOOKUP($B203,'Dental Calculator'!$A$4:$D$335,3,FALSE)</f>
        <v>241.7</v>
      </c>
      <c r="F203" s="22"/>
      <c r="G203" s="5" t="s">
        <v>8</v>
      </c>
      <c r="H203" s="6" t="s">
        <v>7</v>
      </c>
      <c r="I203" s="39" t="s">
        <v>185</v>
      </c>
    </row>
    <row r="204" spans="1:9" x14ac:dyDescent="0.3">
      <c r="A204" s="61" t="s">
        <v>378</v>
      </c>
      <c r="B204" s="15" t="s">
        <v>228</v>
      </c>
      <c r="C204" s="4">
        <v>44835</v>
      </c>
      <c r="D204" s="21">
        <f>VLOOKUP($B204,'Dental Calculator'!$A$4:$D$335,4,FALSE)</f>
        <v>304.89</v>
      </c>
      <c r="E204" s="21">
        <f>VLOOKUP($B204,'Dental Calculator'!$A$4:$D$335,3,FALSE)</f>
        <v>335.7</v>
      </c>
      <c r="F204" s="22"/>
      <c r="G204" s="5" t="s">
        <v>14</v>
      </c>
      <c r="H204" s="6" t="s">
        <v>7</v>
      </c>
      <c r="I204" s="39" t="s">
        <v>185</v>
      </c>
    </row>
    <row r="205" spans="1:9" x14ac:dyDescent="0.3">
      <c r="A205" s="61" t="s">
        <v>378</v>
      </c>
      <c r="B205" s="15" t="s">
        <v>229</v>
      </c>
      <c r="C205" s="4">
        <v>44835</v>
      </c>
      <c r="D205" s="21">
        <f>VLOOKUP($B205,'Dental Calculator'!$A$4:$D$335,4,FALSE)</f>
        <v>121.95</v>
      </c>
      <c r="E205" s="21">
        <f>VLOOKUP($B205,'Dental Calculator'!$A$4:$D$335,3,FALSE)</f>
        <v>134.28</v>
      </c>
      <c r="F205" s="22"/>
      <c r="G205" s="5" t="s">
        <v>8</v>
      </c>
      <c r="H205" s="6" t="s">
        <v>7</v>
      </c>
      <c r="I205" s="39" t="s">
        <v>185</v>
      </c>
    </row>
    <row r="206" spans="1:9" x14ac:dyDescent="0.3">
      <c r="A206" s="61" t="s">
        <v>378</v>
      </c>
      <c r="B206" s="15" t="s">
        <v>230</v>
      </c>
      <c r="C206" s="4">
        <v>44835</v>
      </c>
      <c r="D206" s="21">
        <f>VLOOKUP($B206,'Dental Calculator'!$A$4:$D$335,4,FALSE)</f>
        <v>320.13</v>
      </c>
      <c r="E206" s="21">
        <f>VLOOKUP($B206,'Dental Calculator'!$A$4:$D$335,3,FALSE)</f>
        <v>352.49</v>
      </c>
      <c r="F206" s="22"/>
      <c r="G206" s="5" t="s">
        <v>8</v>
      </c>
      <c r="H206" s="6" t="s">
        <v>7</v>
      </c>
      <c r="I206" s="39" t="s">
        <v>185</v>
      </c>
    </row>
    <row r="207" spans="1:9" x14ac:dyDescent="0.3">
      <c r="A207" s="61" t="s">
        <v>378</v>
      </c>
      <c r="B207" s="15" t="s">
        <v>231</v>
      </c>
      <c r="C207" s="4">
        <v>44835</v>
      </c>
      <c r="D207" s="21">
        <f>VLOOKUP($B207,'Dental Calculator'!$A$4:$D$335,4,FALSE)</f>
        <v>219.52</v>
      </c>
      <c r="E207" s="22" t="s">
        <v>143</v>
      </c>
      <c r="F207" s="22"/>
      <c r="G207" s="5" t="s">
        <v>8</v>
      </c>
      <c r="H207" s="6" t="s">
        <v>7</v>
      </c>
      <c r="I207" s="39" t="s">
        <v>185</v>
      </c>
    </row>
    <row r="208" spans="1:9" x14ac:dyDescent="0.3">
      <c r="A208" s="61" t="s">
        <v>378</v>
      </c>
      <c r="B208" s="15" t="s">
        <v>232</v>
      </c>
      <c r="C208" s="4">
        <v>44835</v>
      </c>
      <c r="D208" s="21">
        <f>VLOOKUP($B208,'Dental Calculator'!$A$4:$D$335,4,FALSE)</f>
        <v>182.93</v>
      </c>
      <c r="E208" s="22" t="s">
        <v>143</v>
      </c>
      <c r="F208" s="22"/>
      <c r="G208" s="5" t="s">
        <v>14</v>
      </c>
      <c r="H208" s="6" t="s">
        <v>7</v>
      </c>
      <c r="I208" s="39" t="s">
        <v>185</v>
      </c>
    </row>
    <row r="209" spans="1:9" x14ac:dyDescent="0.3">
      <c r="A209" s="61" t="s">
        <v>378</v>
      </c>
      <c r="B209" s="15" t="s">
        <v>233</v>
      </c>
      <c r="C209" s="4">
        <v>44835</v>
      </c>
      <c r="D209" s="21">
        <f>VLOOKUP($B209,'Dental Calculator'!$A$4:$D$335,4,FALSE)</f>
        <v>222.57</v>
      </c>
      <c r="E209" s="22" t="s">
        <v>143</v>
      </c>
      <c r="F209" s="22"/>
      <c r="G209" s="5" t="s">
        <v>8</v>
      </c>
      <c r="H209" s="6" t="s">
        <v>7</v>
      </c>
      <c r="I209" s="39" t="s">
        <v>185</v>
      </c>
    </row>
    <row r="210" spans="1:9" x14ac:dyDescent="0.3">
      <c r="A210" s="61" t="s">
        <v>378</v>
      </c>
      <c r="B210" s="15" t="s">
        <v>234</v>
      </c>
      <c r="C210" s="4">
        <v>44835</v>
      </c>
      <c r="D210" s="21">
        <f>VLOOKUP($B210,'Dental Calculator'!$A$4:$D$335,4,FALSE)</f>
        <v>231.71</v>
      </c>
      <c r="E210" s="22" t="s">
        <v>143</v>
      </c>
      <c r="F210" s="22"/>
      <c r="G210" s="5" t="s">
        <v>14</v>
      </c>
      <c r="H210" s="6" t="s">
        <v>7</v>
      </c>
      <c r="I210" s="39" t="s">
        <v>185</v>
      </c>
    </row>
    <row r="211" spans="1:9" x14ac:dyDescent="0.3">
      <c r="A211" s="61" t="s">
        <v>378</v>
      </c>
      <c r="B211" s="15" t="s">
        <v>235</v>
      </c>
      <c r="C211" s="4">
        <v>44835</v>
      </c>
      <c r="D211" s="21">
        <f>VLOOKUP($B211,'Dental Calculator'!$A$4:$D$335,4,FALSE)</f>
        <v>158.54</v>
      </c>
      <c r="E211" s="22" t="s">
        <v>143</v>
      </c>
      <c r="F211" s="22"/>
      <c r="G211" s="5" t="s">
        <v>8</v>
      </c>
      <c r="H211" s="6"/>
      <c r="I211" s="39" t="s">
        <v>185</v>
      </c>
    </row>
    <row r="212" spans="1:9" x14ac:dyDescent="0.3">
      <c r="A212" s="61" t="s">
        <v>378</v>
      </c>
      <c r="B212" s="15" t="s">
        <v>236</v>
      </c>
      <c r="C212" s="4">
        <v>44835</v>
      </c>
      <c r="D212" s="21">
        <f>VLOOKUP($B212,'Dental Calculator'!$A$4:$D$335,4,FALSE)</f>
        <v>121.95</v>
      </c>
      <c r="E212" s="22" t="s">
        <v>143</v>
      </c>
      <c r="F212" s="22"/>
      <c r="G212" s="5" t="s">
        <v>8</v>
      </c>
      <c r="H212" s="6" t="s">
        <v>237</v>
      </c>
      <c r="I212" s="39" t="s">
        <v>185</v>
      </c>
    </row>
    <row r="213" spans="1:9" x14ac:dyDescent="0.3">
      <c r="A213" s="61" t="s">
        <v>378</v>
      </c>
      <c r="B213" s="15" t="s">
        <v>238</v>
      </c>
      <c r="C213" s="4">
        <v>44835</v>
      </c>
      <c r="D213" s="21">
        <f>VLOOKUP($B213,'Dental Calculator'!$A$4:$D$335,4,FALSE)</f>
        <v>128.05000000000001</v>
      </c>
      <c r="E213" s="21">
        <f>VLOOKUP($B213,'Dental Calculator'!$A$4:$D$335,3,FALSE)</f>
        <v>140.99</v>
      </c>
      <c r="F213" s="23"/>
      <c r="G213" s="5" t="s">
        <v>8</v>
      </c>
      <c r="H213" s="6" t="s">
        <v>237</v>
      </c>
      <c r="I213" s="39" t="s">
        <v>185</v>
      </c>
    </row>
    <row r="214" spans="1:9" ht="14.4" thickBot="1" x14ac:dyDescent="0.35">
      <c r="A214" s="62" t="s">
        <v>378</v>
      </c>
      <c r="B214" s="41" t="s">
        <v>239</v>
      </c>
      <c r="C214" s="42">
        <v>44835</v>
      </c>
      <c r="D214" s="43">
        <f>VLOOKUP($B214,'Dental Calculator'!$A$4:$D$335,4,FALSE)</f>
        <v>234.76</v>
      </c>
      <c r="E214" s="48" t="s">
        <v>143</v>
      </c>
      <c r="F214" s="48"/>
      <c r="G214" s="44" t="s">
        <v>8</v>
      </c>
      <c r="H214" s="45" t="s">
        <v>237</v>
      </c>
      <c r="I214" s="46" t="s">
        <v>185</v>
      </c>
    </row>
    <row r="215" spans="1:9" x14ac:dyDescent="0.3">
      <c r="A215" s="66" t="s">
        <v>240</v>
      </c>
      <c r="B215" s="67" t="s">
        <v>241</v>
      </c>
      <c r="C215" s="68">
        <v>44835</v>
      </c>
      <c r="D215" s="69">
        <f>VLOOKUP($B215,'Dental Calculator'!$A$4:$D$335,4,FALSE)</f>
        <v>152.44</v>
      </c>
      <c r="E215" s="70" t="s">
        <v>143</v>
      </c>
      <c r="F215" s="70"/>
      <c r="G215" s="71" t="s">
        <v>8</v>
      </c>
      <c r="H215" s="72"/>
      <c r="I215" s="73" t="s">
        <v>185</v>
      </c>
    </row>
    <row r="216" spans="1:9" x14ac:dyDescent="0.3">
      <c r="A216" s="74" t="s">
        <v>240</v>
      </c>
      <c r="B216" s="75" t="s">
        <v>242</v>
      </c>
      <c r="C216" s="76">
        <v>44835</v>
      </c>
      <c r="D216" s="77">
        <f>VLOOKUP($B216,'Dental Calculator'!$A$4:$D$335,4,FALSE)</f>
        <v>253.06</v>
      </c>
      <c r="E216" s="81" t="s">
        <v>143</v>
      </c>
      <c r="F216" s="81"/>
      <c r="G216" s="78" t="s">
        <v>14</v>
      </c>
      <c r="H216" s="79"/>
      <c r="I216" s="80" t="s">
        <v>185</v>
      </c>
    </row>
    <row r="217" spans="1:9" x14ac:dyDescent="0.3">
      <c r="A217" s="74" t="s">
        <v>240</v>
      </c>
      <c r="B217" s="75" t="s">
        <v>243</v>
      </c>
      <c r="C217" s="76">
        <v>44835</v>
      </c>
      <c r="D217" s="77">
        <f>VLOOKUP($B217,'Dental Calculator'!$A$4:$D$335,4,FALSE)</f>
        <v>332.33</v>
      </c>
      <c r="E217" s="81" t="s">
        <v>143</v>
      </c>
      <c r="F217" s="81"/>
      <c r="G217" s="78" t="s">
        <v>14</v>
      </c>
      <c r="H217" s="79"/>
      <c r="I217" s="80" t="s">
        <v>185</v>
      </c>
    </row>
    <row r="218" spans="1:9" x14ac:dyDescent="0.3">
      <c r="A218" s="74" t="s">
        <v>240</v>
      </c>
      <c r="B218" s="75" t="s">
        <v>244</v>
      </c>
      <c r="C218" s="76">
        <v>44835</v>
      </c>
      <c r="D218" s="77">
        <f>VLOOKUP($B218,'Dental Calculator'!$A$4:$D$335,4,FALSE)</f>
        <v>304.89</v>
      </c>
      <c r="E218" s="77">
        <f>VLOOKUP($B218,'Dental Calculator'!$A$4:$D$335,3,FALSE)</f>
        <v>335.7</v>
      </c>
      <c r="F218" s="81"/>
      <c r="G218" s="78" t="s">
        <v>8</v>
      </c>
      <c r="H218" s="79"/>
      <c r="I218" s="80" t="s">
        <v>185</v>
      </c>
    </row>
    <row r="219" spans="1:9" x14ac:dyDescent="0.3">
      <c r="A219" s="74" t="s">
        <v>240</v>
      </c>
      <c r="B219" s="75" t="s">
        <v>245</v>
      </c>
      <c r="C219" s="76">
        <v>44835</v>
      </c>
      <c r="D219" s="77">
        <f>VLOOKUP($B219,'Dental Calculator'!$A$4:$D$335,4,FALSE)</f>
        <v>429.89</v>
      </c>
      <c r="E219" s="77">
        <f>VLOOKUP($B219,'Dental Calculator'!$A$4:$D$335,3,FALSE)</f>
        <v>473.34</v>
      </c>
      <c r="F219" s="81"/>
      <c r="G219" s="78" t="s">
        <v>8</v>
      </c>
      <c r="H219" s="79"/>
      <c r="I219" s="80" t="s">
        <v>185</v>
      </c>
    </row>
    <row r="220" spans="1:9" x14ac:dyDescent="0.3">
      <c r="A220" s="74" t="s">
        <v>240</v>
      </c>
      <c r="B220" s="75" t="s">
        <v>246</v>
      </c>
      <c r="C220" s="76">
        <v>44835</v>
      </c>
      <c r="D220" s="77">
        <f>VLOOKUP($B220,'Dental Calculator'!$A$4:$D$335,4,FALSE)</f>
        <v>432.94</v>
      </c>
      <c r="E220" s="77">
        <f>VLOOKUP($B220,'Dental Calculator'!$A$4:$D$335,3,FALSE)</f>
        <v>476.69</v>
      </c>
      <c r="F220" s="81"/>
      <c r="G220" s="78" t="s">
        <v>8</v>
      </c>
      <c r="H220" s="79"/>
      <c r="I220" s="80" t="s">
        <v>185</v>
      </c>
    </row>
    <row r="221" spans="1:9" x14ac:dyDescent="0.3">
      <c r="A221" s="74" t="s">
        <v>240</v>
      </c>
      <c r="B221" s="75" t="s">
        <v>247</v>
      </c>
      <c r="C221" s="76">
        <v>44835</v>
      </c>
      <c r="D221" s="77">
        <f>VLOOKUP($B221,'Dental Calculator'!$A$4:$D$335,4,FALSE)</f>
        <v>240.86</v>
      </c>
      <c r="E221" s="81" t="s">
        <v>143</v>
      </c>
      <c r="F221" s="81"/>
      <c r="G221" s="78" t="s">
        <v>8</v>
      </c>
      <c r="H221" s="79"/>
      <c r="I221" s="80" t="s">
        <v>185</v>
      </c>
    </row>
    <row r="222" spans="1:9" x14ac:dyDescent="0.3">
      <c r="A222" s="74" t="s">
        <v>240</v>
      </c>
      <c r="B222" s="75" t="s">
        <v>248</v>
      </c>
      <c r="C222" s="76">
        <v>44835</v>
      </c>
      <c r="D222" s="77">
        <f>VLOOKUP($B222,'Dental Calculator'!$A$4:$D$335,4,FALSE)</f>
        <v>487.82</v>
      </c>
      <c r="E222" s="81" t="s">
        <v>143</v>
      </c>
      <c r="F222" s="81"/>
      <c r="G222" s="78" t="s">
        <v>8</v>
      </c>
      <c r="H222" s="79"/>
      <c r="I222" s="80" t="s">
        <v>185</v>
      </c>
    </row>
    <row r="223" spans="1:9" x14ac:dyDescent="0.3">
      <c r="A223" s="74" t="s">
        <v>240</v>
      </c>
      <c r="B223" s="75" t="s">
        <v>249</v>
      </c>
      <c r="C223" s="76">
        <v>44835</v>
      </c>
      <c r="D223" s="77">
        <f>VLOOKUP($B223,'Dental Calculator'!$A$4:$D$335,4,FALSE)</f>
        <v>207.32</v>
      </c>
      <c r="E223" s="81" t="s">
        <v>143</v>
      </c>
      <c r="F223" s="81"/>
      <c r="G223" s="78" t="s">
        <v>8</v>
      </c>
      <c r="H223" s="79"/>
      <c r="I223" s="80" t="s">
        <v>185</v>
      </c>
    </row>
    <row r="224" spans="1:9" x14ac:dyDescent="0.3">
      <c r="A224" s="74" t="s">
        <v>240</v>
      </c>
      <c r="B224" s="75" t="s">
        <v>250</v>
      </c>
      <c r="C224" s="76">
        <v>44835</v>
      </c>
      <c r="D224" s="77">
        <f>VLOOKUP($B224,'Dental Calculator'!$A$4:$D$335,4,FALSE)</f>
        <v>268.3</v>
      </c>
      <c r="E224" s="81" t="s">
        <v>143</v>
      </c>
      <c r="F224" s="81"/>
      <c r="G224" s="78" t="s">
        <v>8</v>
      </c>
      <c r="H224" s="79"/>
      <c r="I224" s="80" t="s">
        <v>185</v>
      </c>
    </row>
    <row r="225" spans="1:9" x14ac:dyDescent="0.3">
      <c r="A225" s="74" t="s">
        <v>240</v>
      </c>
      <c r="B225" s="75" t="s">
        <v>251</v>
      </c>
      <c r="C225" s="76">
        <v>44835</v>
      </c>
      <c r="D225" s="77">
        <f>VLOOKUP($B225,'Dental Calculator'!$A$4:$D$335,4,FALSE)</f>
        <v>204.27</v>
      </c>
      <c r="E225" s="81" t="s">
        <v>143</v>
      </c>
      <c r="F225" s="81"/>
      <c r="G225" s="78" t="s">
        <v>8</v>
      </c>
      <c r="H225" s="79"/>
      <c r="I225" s="80" t="s">
        <v>185</v>
      </c>
    </row>
    <row r="226" spans="1:9" x14ac:dyDescent="0.3">
      <c r="A226" s="74" t="s">
        <v>240</v>
      </c>
      <c r="B226" s="75" t="s">
        <v>252</v>
      </c>
      <c r="C226" s="76">
        <v>44835</v>
      </c>
      <c r="D226" s="77">
        <f>VLOOKUP($B226,'Dental Calculator'!$A$4:$D$335,4,FALSE)</f>
        <v>289.64</v>
      </c>
      <c r="E226" s="81" t="s">
        <v>143</v>
      </c>
      <c r="F226" s="81"/>
      <c r="G226" s="78" t="s">
        <v>8</v>
      </c>
      <c r="H226" s="79"/>
      <c r="I226" s="80" t="s">
        <v>185</v>
      </c>
    </row>
    <row r="227" spans="1:9" ht="14.4" thickBot="1" x14ac:dyDescent="0.35">
      <c r="A227" s="82" t="s">
        <v>240</v>
      </c>
      <c r="B227" s="83" t="s">
        <v>253</v>
      </c>
      <c r="C227" s="84">
        <v>44835</v>
      </c>
      <c r="D227" s="85">
        <f>VLOOKUP($B227,'Dental Calculator'!$A$4:$D$335,4,FALSE)</f>
        <v>160.07</v>
      </c>
      <c r="E227" s="86" t="s">
        <v>143</v>
      </c>
      <c r="F227" s="86"/>
      <c r="G227" s="87" t="s">
        <v>8</v>
      </c>
      <c r="H227" s="88"/>
      <c r="I227" s="89" t="s">
        <v>393</v>
      </c>
    </row>
    <row r="228" spans="1:9" x14ac:dyDescent="0.3">
      <c r="A228" s="31" t="s">
        <v>254</v>
      </c>
      <c r="B228" s="32" t="s">
        <v>255</v>
      </c>
      <c r="C228" s="33">
        <v>44835</v>
      </c>
      <c r="D228" s="34">
        <f>VLOOKUP($B228,'Dental Calculator'!$A$4:$D$335,4,FALSE)</f>
        <v>259.14999999999998</v>
      </c>
      <c r="E228" s="34">
        <f>VLOOKUP($B228,'Dental Calculator'!$A$4:$D$335,3,FALSE)</f>
        <v>285.35000000000002</v>
      </c>
      <c r="F228" s="47"/>
      <c r="G228" s="35" t="s">
        <v>14</v>
      </c>
      <c r="H228" s="36" t="s">
        <v>256</v>
      </c>
      <c r="I228" s="37" t="s">
        <v>185</v>
      </c>
    </row>
    <row r="229" spans="1:9" x14ac:dyDescent="0.3">
      <c r="A229" s="38" t="s">
        <v>254</v>
      </c>
      <c r="B229" s="15" t="s">
        <v>257</v>
      </c>
      <c r="C229" s="4">
        <v>44835</v>
      </c>
      <c r="D229" s="21">
        <f>VLOOKUP($B229,'Dental Calculator'!$A$4:$D$335,4,FALSE)</f>
        <v>320.13</v>
      </c>
      <c r="E229" s="21">
        <f>VLOOKUP($B229,'Dental Calculator'!$A$4:$D$335,3,FALSE)</f>
        <v>352.49</v>
      </c>
      <c r="F229" s="23"/>
      <c r="G229" s="5" t="s">
        <v>14</v>
      </c>
      <c r="H229" s="6"/>
      <c r="I229" s="39" t="s">
        <v>185</v>
      </c>
    </row>
    <row r="230" spans="1:9" x14ac:dyDescent="0.3">
      <c r="A230" s="38" t="s">
        <v>254</v>
      </c>
      <c r="B230" s="15" t="s">
        <v>258</v>
      </c>
      <c r="C230" s="4">
        <v>44835</v>
      </c>
      <c r="D230" s="21">
        <f>VLOOKUP($B230,'Dental Calculator'!$A$4:$D$335,4,FALSE)</f>
        <v>219.52</v>
      </c>
      <c r="E230" s="21">
        <f>VLOOKUP($B230,'Dental Calculator'!$A$4:$D$335,3,FALSE)</f>
        <v>241.7</v>
      </c>
      <c r="F230" s="23"/>
      <c r="G230" s="5" t="s">
        <v>14</v>
      </c>
      <c r="H230" s="6" t="s">
        <v>256</v>
      </c>
      <c r="I230" s="39" t="s">
        <v>185</v>
      </c>
    </row>
    <row r="231" spans="1:9" x14ac:dyDescent="0.3">
      <c r="A231" s="38" t="s">
        <v>254</v>
      </c>
      <c r="B231" s="15" t="s">
        <v>259</v>
      </c>
      <c r="C231" s="4">
        <v>44835</v>
      </c>
      <c r="D231" s="21">
        <f>VLOOKUP($B231,'Dental Calculator'!$A$4:$D$335,4,FALSE)</f>
        <v>240.86</v>
      </c>
      <c r="E231" s="22" t="s">
        <v>143</v>
      </c>
      <c r="F231" s="22"/>
      <c r="G231" s="5" t="s">
        <v>14</v>
      </c>
      <c r="H231" s="6"/>
      <c r="I231" s="39" t="s">
        <v>185</v>
      </c>
    </row>
    <row r="232" spans="1:9" ht="14.4" thickBot="1" x14ac:dyDescent="0.35">
      <c r="A232" s="40" t="s">
        <v>254</v>
      </c>
      <c r="B232" s="41" t="s">
        <v>260</v>
      </c>
      <c r="C232" s="42">
        <v>44835</v>
      </c>
      <c r="D232" s="43">
        <f>VLOOKUP($B232,'Dental Calculator'!$A$4:$D$335,4,FALSE)</f>
        <v>3780.6</v>
      </c>
      <c r="E232" s="48" t="s">
        <v>143</v>
      </c>
      <c r="F232" s="48"/>
      <c r="G232" s="44" t="s">
        <v>14</v>
      </c>
      <c r="H232" s="45" t="s">
        <v>28</v>
      </c>
      <c r="I232" s="46" t="s">
        <v>185</v>
      </c>
    </row>
    <row r="233" spans="1:9" x14ac:dyDescent="0.3">
      <c r="A233" s="66" t="s">
        <v>261</v>
      </c>
      <c r="B233" s="67" t="s">
        <v>262</v>
      </c>
      <c r="C233" s="68">
        <v>44835</v>
      </c>
      <c r="D233" s="69">
        <f>VLOOKUP($B233,'Dental Calculator'!$A$4:$D$335,4,FALSE)</f>
        <v>82.32</v>
      </c>
      <c r="E233" s="70" t="s">
        <v>143</v>
      </c>
      <c r="F233" s="70"/>
      <c r="G233" s="71" t="s">
        <v>8</v>
      </c>
      <c r="H233" s="72" t="s">
        <v>7</v>
      </c>
      <c r="I233" s="73"/>
    </row>
    <row r="234" spans="1:9" x14ac:dyDescent="0.3">
      <c r="A234" s="74" t="s">
        <v>261</v>
      </c>
      <c r="B234" s="75" t="s">
        <v>263</v>
      </c>
      <c r="C234" s="76">
        <v>44835</v>
      </c>
      <c r="D234" s="77">
        <f>VLOOKUP($B234,'Dental Calculator'!$A$4:$D$335,4,FALSE)</f>
        <v>134.15</v>
      </c>
      <c r="E234" s="81" t="s">
        <v>143</v>
      </c>
      <c r="F234" s="81"/>
      <c r="G234" s="78" t="s">
        <v>8</v>
      </c>
      <c r="H234" s="79" t="s">
        <v>7</v>
      </c>
      <c r="I234" s="80"/>
    </row>
    <row r="235" spans="1:9" x14ac:dyDescent="0.3">
      <c r="A235" s="74" t="s">
        <v>261</v>
      </c>
      <c r="B235" s="75" t="s">
        <v>264</v>
      </c>
      <c r="C235" s="76">
        <v>44835</v>
      </c>
      <c r="D235" s="77">
        <f>VLOOKUP($B235,'Dental Calculator'!$A$4:$D$335,4,FALSE)</f>
        <v>182.93</v>
      </c>
      <c r="E235" s="81" t="s">
        <v>143</v>
      </c>
      <c r="F235" s="81"/>
      <c r="G235" s="78" t="s">
        <v>8</v>
      </c>
      <c r="H235" s="79" t="s">
        <v>7</v>
      </c>
      <c r="I235" s="80"/>
    </row>
    <row r="236" spans="1:9" x14ac:dyDescent="0.3">
      <c r="A236" s="74" t="s">
        <v>261</v>
      </c>
      <c r="B236" s="75" t="s">
        <v>265</v>
      </c>
      <c r="C236" s="76">
        <v>44835</v>
      </c>
      <c r="D236" s="77">
        <f>VLOOKUP($B236,'Dental Calculator'!$A$4:$D$335,4,FALSE)</f>
        <v>228.67</v>
      </c>
      <c r="E236" s="81" t="s">
        <v>143</v>
      </c>
      <c r="F236" s="81"/>
      <c r="G236" s="78" t="s">
        <v>8</v>
      </c>
      <c r="H236" s="79" t="s">
        <v>7</v>
      </c>
      <c r="I236" s="80"/>
    </row>
    <row r="237" spans="1:9" x14ac:dyDescent="0.3">
      <c r="A237" s="74" t="s">
        <v>261</v>
      </c>
      <c r="B237" s="75" t="s">
        <v>266</v>
      </c>
      <c r="C237" s="76">
        <v>44835</v>
      </c>
      <c r="D237" s="77">
        <f>VLOOKUP($B237,'Dental Calculator'!$A$4:$D$335,4,FALSE)</f>
        <v>128.05000000000001</v>
      </c>
      <c r="E237" s="81" t="s">
        <v>143</v>
      </c>
      <c r="F237" s="81"/>
      <c r="G237" s="78" t="s">
        <v>8</v>
      </c>
      <c r="H237" s="79"/>
      <c r="I237" s="80"/>
    </row>
    <row r="238" spans="1:9" x14ac:dyDescent="0.3">
      <c r="A238" s="74" t="s">
        <v>261</v>
      </c>
      <c r="B238" s="75" t="s">
        <v>267</v>
      </c>
      <c r="C238" s="76">
        <v>44835</v>
      </c>
      <c r="D238" s="77">
        <f>VLOOKUP($B238,'Dental Calculator'!$A$4:$D$335,4,FALSE)</f>
        <v>259.14999999999998</v>
      </c>
      <c r="E238" s="81" t="s">
        <v>143</v>
      </c>
      <c r="F238" s="81"/>
      <c r="G238" s="78" t="s">
        <v>8</v>
      </c>
      <c r="H238" s="79"/>
      <c r="I238" s="80"/>
    </row>
    <row r="239" spans="1:9" x14ac:dyDescent="0.3">
      <c r="A239" s="74" t="s">
        <v>261</v>
      </c>
      <c r="B239" s="75" t="s">
        <v>268</v>
      </c>
      <c r="C239" s="76">
        <v>44835</v>
      </c>
      <c r="D239" s="77">
        <f>VLOOKUP($B239,'Dental Calculator'!$A$4:$D$335,4,FALSE)</f>
        <v>213.42</v>
      </c>
      <c r="E239" s="81" t="s">
        <v>143</v>
      </c>
      <c r="F239" s="81"/>
      <c r="G239" s="78" t="s">
        <v>8</v>
      </c>
      <c r="H239" s="79" t="s">
        <v>237</v>
      </c>
      <c r="I239" s="80"/>
    </row>
    <row r="240" spans="1:9" ht="14.4" thickBot="1" x14ac:dyDescent="0.35">
      <c r="A240" s="82" t="s">
        <v>261</v>
      </c>
      <c r="B240" s="83" t="s">
        <v>269</v>
      </c>
      <c r="C240" s="84">
        <v>44835</v>
      </c>
      <c r="D240" s="85">
        <f>VLOOKUP($B240,'Dental Calculator'!$A$4:$D$335,4,FALSE)</f>
        <v>396.35</v>
      </c>
      <c r="E240" s="86" t="s">
        <v>143</v>
      </c>
      <c r="F240" s="86"/>
      <c r="G240" s="87" t="s">
        <v>8</v>
      </c>
      <c r="H240" s="88"/>
      <c r="I240" s="89"/>
    </row>
    <row r="241" spans="1:9" x14ac:dyDescent="0.3">
      <c r="A241" s="31" t="s">
        <v>270</v>
      </c>
      <c r="B241" s="32" t="s">
        <v>271</v>
      </c>
      <c r="C241" s="33">
        <v>44835</v>
      </c>
      <c r="D241" s="34">
        <f>VLOOKUP($B241,'Dental Calculator'!$A$4:$D$335,4,FALSE)</f>
        <v>1768.34</v>
      </c>
      <c r="E241" s="49" t="s">
        <v>143</v>
      </c>
      <c r="F241" s="49"/>
      <c r="G241" s="35" t="s">
        <v>8</v>
      </c>
      <c r="H241" s="36"/>
      <c r="I241" s="37"/>
    </row>
    <row r="242" spans="1:9" x14ac:dyDescent="0.3">
      <c r="A242" s="38" t="s">
        <v>270</v>
      </c>
      <c r="B242" s="15" t="s">
        <v>272</v>
      </c>
      <c r="C242" s="4">
        <v>44835</v>
      </c>
      <c r="D242" s="21">
        <f>VLOOKUP($B242,'Dental Calculator'!$A$4:$D$335,4,FALSE)</f>
        <v>1463.46</v>
      </c>
      <c r="E242" s="22" t="s">
        <v>143</v>
      </c>
      <c r="F242" s="22"/>
      <c r="G242" s="5" t="s">
        <v>8</v>
      </c>
      <c r="H242" s="6"/>
      <c r="I242" s="39"/>
    </row>
    <row r="243" spans="1:9" x14ac:dyDescent="0.3">
      <c r="A243" s="38" t="s">
        <v>270</v>
      </c>
      <c r="B243" s="15" t="s">
        <v>273</v>
      </c>
      <c r="C243" s="4">
        <v>44835</v>
      </c>
      <c r="D243" s="21">
        <f>VLOOKUP($B243,'Dental Calculator'!$A$4:$D$335,4,FALSE)</f>
        <v>2012.25</v>
      </c>
      <c r="E243" s="22" t="s">
        <v>143</v>
      </c>
      <c r="F243" s="22"/>
      <c r="G243" s="5" t="s">
        <v>8</v>
      </c>
      <c r="H243" s="6"/>
      <c r="I243" s="39"/>
    </row>
    <row r="244" spans="1:9" x14ac:dyDescent="0.3">
      <c r="A244" s="38" t="s">
        <v>270</v>
      </c>
      <c r="B244" s="15" t="s">
        <v>274</v>
      </c>
      <c r="C244" s="4">
        <v>44835</v>
      </c>
      <c r="D244" s="21">
        <f>VLOOKUP($B244,'Dental Calculator'!$A$4:$D$335,4,FALSE)</f>
        <v>1219.55</v>
      </c>
      <c r="E244" s="22" t="s">
        <v>143</v>
      </c>
      <c r="F244" s="22"/>
      <c r="G244" s="5" t="s">
        <v>8</v>
      </c>
      <c r="H244" s="6"/>
      <c r="I244" s="39"/>
    </row>
    <row r="245" spans="1:9" x14ac:dyDescent="0.3">
      <c r="A245" s="38" t="s">
        <v>270</v>
      </c>
      <c r="B245" s="15" t="s">
        <v>275</v>
      </c>
      <c r="C245" s="4">
        <v>44835</v>
      </c>
      <c r="D245" s="21">
        <f>VLOOKUP($B245,'Dental Calculator'!$A$4:$D$335,4,FALSE)</f>
        <v>1920.79</v>
      </c>
      <c r="E245" s="22" t="s">
        <v>143</v>
      </c>
      <c r="F245" s="22"/>
      <c r="G245" s="5" t="s">
        <v>8</v>
      </c>
      <c r="H245" s="6"/>
      <c r="I245" s="39"/>
    </row>
    <row r="246" spans="1:9" x14ac:dyDescent="0.3">
      <c r="A246" s="38" t="s">
        <v>270</v>
      </c>
      <c r="B246" s="15" t="s">
        <v>276</v>
      </c>
      <c r="C246" s="4">
        <v>44835</v>
      </c>
      <c r="D246" s="21">
        <f>VLOOKUP($B246,'Dental Calculator'!$A$4:$D$335,4,FALSE)</f>
        <v>1158.57</v>
      </c>
      <c r="E246" s="22" t="s">
        <v>143</v>
      </c>
      <c r="F246" s="22"/>
      <c r="G246" s="5" t="s">
        <v>8</v>
      </c>
      <c r="H246" s="6"/>
      <c r="I246" s="39"/>
    </row>
    <row r="247" spans="1:9" x14ac:dyDescent="0.3">
      <c r="A247" s="38" t="s">
        <v>270</v>
      </c>
      <c r="B247" s="15" t="s">
        <v>277</v>
      </c>
      <c r="C247" s="4">
        <v>44835</v>
      </c>
      <c r="D247" s="21">
        <f>VLOOKUP($B247,'Dental Calculator'!$A$4:$D$335,4,FALSE)</f>
        <v>609.77</v>
      </c>
      <c r="E247" s="22" t="s">
        <v>143</v>
      </c>
      <c r="F247" s="22"/>
      <c r="G247" s="5" t="s">
        <v>8</v>
      </c>
      <c r="H247" s="6"/>
      <c r="I247" s="39"/>
    </row>
    <row r="248" spans="1:9" x14ac:dyDescent="0.3">
      <c r="A248" s="38" t="s">
        <v>270</v>
      </c>
      <c r="B248" s="15" t="s">
        <v>278</v>
      </c>
      <c r="C248" s="4">
        <v>44835</v>
      </c>
      <c r="D248" s="21">
        <f>VLOOKUP($B248,'Dental Calculator'!$A$4:$D$335,4,FALSE)</f>
        <v>365.86</v>
      </c>
      <c r="E248" s="22" t="s">
        <v>143</v>
      </c>
      <c r="F248" s="22"/>
      <c r="G248" s="5" t="s">
        <v>8</v>
      </c>
      <c r="H248" s="6"/>
      <c r="I248" s="39"/>
    </row>
    <row r="249" spans="1:9" x14ac:dyDescent="0.3">
      <c r="A249" s="38" t="s">
        <v>270</v>
      </c>
      <c r="B249" s="15" t="s">
        <v>279</v>
      </c>
      <c r="C249" s="4">
        <v>44835</v>
      </c>
      <c r="D249" s="21">
        <f>VLOOKUP($B249,'Dental Calculator'!$A$4:$D$335,4,FALSE)</f>
        <v>2103.7199999999998</v>
      </c>
      <c r="E249" s="22" t="s">
        <v>143</v>
      </c>
      <c r="F249" s="22"/>
      <c r="G249" s="5" t="s">
        <v>8</v>
      </c>
      <c r="H249" s="6"/>
      <c r="I249" s="39"/>
    </row>
    <row r="250" spans="1:9" x14ac:dyDescent="0.3">
      <c r="A250" s="38" t="s">
        <v>270</v>
      </c>
      <c r="B250" s="15" t="s">
        <v>280</v>
      </c>
      <c r="C250" s="4">
        <v>44835</v>
      </c>
      <c r="D250" s="21">
        <f>VLOOKUP($B250,'Dental Calculator'!$A$4:$D$335,4,FALSE)</f>
        <v>1341.5</v>
      </c>
      <c r="E250" s="22" t="s">
        <v>143</v>
      </c>
      <c r="F250" s="22"/>
      <c r="G250" s="5" t="s">
        <v>8</v>
      </c>
      <c r="H250" s="6"/>
      <c r="I250" s="39"/>
    </row>
    <row r="251" spans="1:9" x14ac:dyDescent="0.3">
      <c r="A251" s="38" t="s">
        <v>270</v>
      </c>
      <c r="B251" s="15" t="s">
        <v>281</v>
      </c>
      <c r="C251" s="4">
        <v>44835</v>
      </c>
      <c r="D251" s="21">
        <f>VLOOKUP($B251,'Dental Calculator'!$A$4:$D$335,4,FALSE)</f>
        <v>2347.63</v>
      </c>
      <c r="E251" s="22" t="s">
        <v>143</v>
      </c>
      <c r="F251" s="22"/>
      <c r="G251" s="5" t="s">
        <v>8</v>
      </c>
      <c r="H251" s="6"/>
      <c r="I251" s="39"/>
    </row>
    <row r="252" spans="1:9" x14ac:dyDescent="0.3">
      <c r="A252" s="38" t="s">
        <v>270</v>
      </c>
      <c r="B252" s="15" t="s">
        <v>282</v>
      </c>
      <c r="C252" s="4">
        <v>44835</v>
      </c>
      <c r="D252" s="21">
        <f>VLOOKUP($B252,'Dental Calculator'!$A$4:$D$335,4,FALSE)</f>
        <v>1371.99</v>
      </c>
      <c r="E252" s="22" t="s">
        <v>143</v>
      </c>
      <c r="F252" s="22"/>
      <c r="G252" s="5" t="s">
        <v>8</v>
      </c>
      <c r="H252" s="6"/>
      <c r="I252" s="39"/>
    </row>
    <row r="253" spans="1:9" x14ac:dyDescent="0.3">
      <c r="A253" s="38" t="s">
        <v>270</v>
      </c>
      <c r="B253" s="15" t="s">
        <v>283</v>
      </c>
      <c r="C253" s="4">
        <v>44835</v>
      </c>
      <c r="D253" s="21">
        <f>VLOOKUP($B253,'Dental Calculator'!$A$4:$D$335,4,FALSE)</f>
        <v>1981.77</v>
      </c>
      <c r="E253" s="22" t="s">
        <v>143</v>
      </c>
      <c r="F253" s="22"/>
      <c r="G253" s="5" t="s">
        <v>8</v>
      </c>
      <c r="H253" s="6"/>
      <c r="I253" s="39"/>
    </row>
    <row r="254" spans="1:9" x14ac:dyDescent="0.3">
      <c r="A254" s="38" t="s">
        <v>270</v>
      </c>
      <c r="B254" s="15" t="s">
        <v>284</v>
      </c>
      <c r="C254" s="4">
        <v>44835</v>
      </c>
      <c r="D254" s="21">
        <f>VLOOKUP($B254,'Dental Calculator'!$A$4:$D$335,4,FALSE)</f>
        <v>1829.32</v>
      </c>
      <c r="E254" s="22" t="s">
        <v>143</v>
      </c>
      <c r="F254" s="22"/>
      <c r="G254" s="5" t="s">
        <v>8</v>
      </c>
      <c r="H254" s="6"/>
      <c r="I254" s="39"/>
    </row>
    <row r="255" spans="1:9" x14ac:dyDescent="0.3">
      <c r="A255" s="38" t="s">
        <v>270</v>
      </c>
      <c r="B255" s="15" t="s">
        <v>285</v>
      </c>
      <c r="C255" s="4">
        <v>44835</v>
      </c>
      <c r="D255" s="21">
        <f>VLOOKUP($B255,'Dental Calculator'!$A$4:$D$335,4,FALSE)</f>
        <v>1158.57</v>
      </c>
      <c r="E255" s="22" t="s">
        <v>143</v>
      </c>
      <c r="F255" s="22"/>
      <c r="G255" s="5" t="s">
        <v>8</v>
      </c>
      <c r="H255" s="6" t="s">
        <v>7</v>
      </c>
      <c r="I255" s="39"/>
    </row>
    <row r="256" spans="1:9" x14ac:dyDescent="0.3">
      <c r="A256" s="38" t="s">
        <v>270</v>
      </c>
      <c r="B256" s="15" t="s">
        <v>286</v>
      </c>
      <c r="C256" s="4">
        <v>44835</v>
      </c>
      <c r="D256" s="21">
        <f>VLOOKUP($B256,'Dental Calculator'!$A$4:$D$335,4,FALSE)</f>
        <v>716.48</v>
      </c>
      <c r="E256" s="22" t="s">
        <v>143</v>
      </c>
      <c r="F256" s="22"/>
      <c r="G256" s="5" t="s">
        <v>8</v>
      </c>
      <c r="H256" s="6" t="s">
        <v>7</v>
      </c>
      <c r="I256" s="39"/>
    </row>
    <row r="257" spans="1:9" ht="14.4" thickBot="1" x14ac:dyDescent="0.35">
      <c r="A257" s="40" t="s">
        <v>270</v>
      </c>
      <c r="B257" s="41" t="s">
        <v>287</v>
      </c>
      <c r="C257" s="42">
        <v>44835</v>
      </c>
      <c r="D257" s="43">
        <f>VLOOKUP($B257,'Dental Calculator'!$A$4:$D$335,4,FALSE)</f>
        <v>3719.62</v>
      </c>
      <c r="E257" s="48" t="s">
        <v>143</v>
      </c>
      <c r="F257" s="48"/>
      <c r="G257" s="44" t="s">
        <v>8</v>
      </c>
      <c r="H257" s="45"/>
      <c r="I257" s="46"/>
    </row>
    <row r="258" spans="1:9" x14ac:dyDescent="0.3">
      <c r="A258" s="66" t="s">
        <v>288</v>
      </c>
      <c r="B258" s="67" t="s">
        <v>289</v>
      </c>
      <c r="C258" s="68">
        <v>44835</v>
      </c>
      <c r="D258" s="69">
        <f>VLOOKUP($B258,'Dental Calculator'!$A$4:$D$335,4,FALSE)</f>
        <v>274.39999999999998</v>
      </c>
      <c r="E258" s="70" t="s">
        <v>143</v>
      </c>
      <c r="F258" s="70"/>
      <c r="G258" s="71" t="s">
        <v>8</v>
      </c>
      <c r="H258" s="72" t="s">
        <v>256</v>
      </c>
      <c r="I258" s="73" t="s">
        <v>185</v>
      </c>
    </row>
    <row r="259" spans="1:9" x14ac:dyDescent="0.3">
      <c r="A259" s="74" t="s">
        <v>288</v>
      </c>
      <c r="B259" s="75" t="s">
        <v>290</v>
      </c>
      <c r="C259" s="76">
        <v>44835</v>
      </c>
      <c r="D259" s="77">
        <f>VLOOKUP($B259,'Dental Calculator'!$A$4:$D$335,4,FALSE)</f>
        <v>277.45</v>
      </c>
      <c r="E259" s="81" t="s">
        <v>143</v>
      </c>
      <c r="F259" s="81"/>
      <c r="G259" s="78" t="s">
        <v>8</v>
      </c>
      <c r="H259" s="79"/>
      <c r="I259" s="80" t="s">
        <v>185</v>
      </c>
    </row>
    <row r="260" spans="1:9" x14ac:dyDescent="0.3">
      <c r="A260" s="74" t="s">
        <v>288</v>
      </c>
      <c r="B260" s="75" t="s">
        <v>291</v>
      </c>
      <c r="C260" s="76">
        <v>44835</v>
      </c>
      <c r="D260" s="77">
        <f>VLOOKUP($B260,'Dental Calculator'!$A$4:$D$335,4,FALSE)</f>
        <v>2622.03</v>
      </c>
      <c r="E260" s="81" t="s">
        <v>143</v>
      </c>
      <c r="F260" s="81"/>
      <c r="G260" s="78" t="s">
        <v>14</v>
      </c>
      <c r="H260" s="79" t="s">
        <v>256</v>
      </c>
      <c r="I260" s="80" t="s">
        <v>185</v>
      </c>
    </row>
    <row r="261" spans="1:9" x14ac:dyDescent="0.3">
      <c r="A261" s="74" t="s">
        <v>288</v>
      </c>
      <c r="B261" s="75" t="s">
        <v>292</v>
      </c>
      <c r="C261" s="76">
        <v>44835</v>
      </c>
      <c r="D261" s="77">
        <f>VLOOKUP($B261,'Dental Calculator'!$A$4:$D$335,4,FALSE)</f>
        <v>2500.0700000000002</v>
      </c>
      <c r="E261" s="81" t="s">
        <v>143</v>
      </c>
      <c r="F261" s="81"/>
      <c r="G261" s="78" t="s">
        <v>14</v>
      </c>
      <c r="H261" s="79" t="s">
        <v>256</v>
      </c>
      <c r="I261" s="80" t="s">
        <v>185</v>
      </c>
    </row>
    <row r="262" spans="1:9" x14ac:dyDescent="0.3">
      <c r="A262" s="74" t="s">
        <v>288</v>
      </c>
      <c r="B262" s="75" t="s">
        <v>293</v>
      </c>
      <c r="C262" s="76">
        <v>44835</v>
      </c>
      <c r="D262" s="77">
        <f>VLOOKUP($B262,'Dental Calculator'!$A$4:$D$335,4,FALSE)</f>
        <v>3414.73</v>
      </c>
      <c r="E262" s="81" t="s">
        <v>143</v>
      </c>
      <c r="F262" s="81"/>
      <c r="G262" s="78" t="s">
        <v>14</v>
      </c>
      <c r="H262" s="79" t="s">
        <v>256</v>
      </c>
      <c r="I262" s="80" t="s">
        <v>185</v>
      </c>
    </row>
    <row r="263" spans="1:9" x14ac:dyDescent="0.3">
      <c r="A263" s="74" t="s">
        <v>288</v>
      </c>
      <c r="B263" s="75" t="s">
        <v>294</v>
      </c>
      <c r="C263" s="76">
        <v>44835</v>
      </c>
      <c r="D263" s="77">
        <f>VLOOKUP($B263,'Dental Calculator'!$A$4:$D$335,4,FALSE)</f>
        <v>914.66</v>
      </c>
      <c r="E263" s="81" t="s">
        <v>143</v>
      </c>
      <c r="F263" s="81"/>
      <c r="G263" s="78" t="s">
        <v>14</v>
      </c>
      <c r="H263" s="79" t="s">
        <v>256</v>
      </c>
      <c r="I263" s="80" t="s">
        <v>185</v>
      </c>
    </row>
    <row r="264" spans="1:9" x14ac:dyDescent="0.3">
      <c r="A264" s="74" t="s">
        <v>288</v>
      </c>
      <c r="B264" s="75" t="s">
        <v>295</v>
      </c>
      <c r="C264" s="76">
        <v>44835</v>
      </c>
      <c r="D264" s="77">
        <f>VLOOKUP($B264,'Dental Calculator'!$A$4:$D$335,4,FALSE)</f>
        <v>2561.0500000000002</v>
      </c>
      <c r="E264" s="81" t="s">
        <v>143</v>
      </c>
      <c r="F264" s="81"/>
      <c r="G264" s="78" t="s">
        <v>14</v>
      </c>
      <c r="H264" s="79" t="s">
        <v>256</v>
      </c>
      <c r="I264" s="80" t="s">
        <v>185</v>
      </c>
    </row>
    <row r="265" spans="1:9" x14ac:dyDescent="0.3">
      <c r="A265" s="74" t="s">
        <v>288</v>
      </c>
      <c r="B265" s="75" t="s">
        <v>296</v>
      </c>
      <c r="C265" s="76">
        <v>44835</v>
      </c>
      <c r="D265" s="77">
        <f>VLOOKUP($B265,'Dental Calculator'!$A$4:$D$335,4,FALSE)</f>
        <v>121.95</v>
      </c>
      <c r="E265" s="81" t="s">
        <v>143</v>
      </c>
      <c r="F265" s="81"/>
      <c r="G265" s="78" t="s">
        <v>14</v>
      </c>
      <c r="H265" s="79" t="s">
        <v>256</v>
      </c>
      <c r="I265" s="80" t="s">
        <v>185</v>
      </c>
    </row>
    <row r="266" spans="1:9" x14ac:dyDescent="0.3">
      <c r="A266" s="74" t="s">
        <v>288</v>
      </c>
      <c r="B266" s="75" t="s">
        <v>297</v>
      </c>
      <c r="C266" s="76">
        <v>44835</v>
      </c>
      <c r="D266" s="77">
        <f>VLOOKUP($B266,'Dental Calculator'!$A$4:$D$335,4,FALSE)</f>
        <v>792.71</v>
      </c>
      <c r="E266" s="81" t="s">
        <v>143</v>
      </c>
      <c r="F266" s="81"/>
      <c r="G266" s="78" t="s">
        <v>14</v>
      </c>
      <c r="H266" s="79" t="s">
        <v>256</v>
      </c>
      <c r="I266" s="80" t="s">
        <v>185</v>
      </c>
    </row>
    <row r="267" spans="1:9" x14ac:dyDescent="0.3">
      <c r="A267" s="74" t="s">
        <v>288</v>
      </c>
      <c r="B267" s="75" t="s">
        <v>298</v>
      </c>
      <c r="C267" s="76">
        <v>44835</v>
      </c>
      <c r="D267" s="77">
        <f>VLOOKUP($B267,'Dental Calculator'!$A$4:$D$335,4,FALSE)</f>
        <v>868.93</v>
      </c>
      <c r="E267" s="81" t="s">
        <v>143</v>
      </c>
      <c r="F267" s="81"/>
      <c r="G267" s="78" t="s">
        <v>14</v>
      </c>
      <c r="H267" s="79" t="s">
        <v>256</v>
      </c>
      <c r="I267" s="80" t="s">
        <v>185</v>
      </c>
    </row>
    <row r="268" spans="1:9" x14ac:dyDescent="0.3">
      <c r="A268" s="74" t="s">
        <v>288</v>
      </c>
      <c r="B268" s="75" t="s">
        <v>299</v>
      </c>
      <c r="C268" s="76">
        <v>44835</v>
      </c>
      <c r="D268" s="77">
        <f>VLOOKUP($B268,'Dental Calculator'!$A$4:$D$335,4,FALSE)</f>
        <v>1097.5899999999999</v>
      </c>
      <c r="E268" s="81" t="s">
        <v>143</v>
      </c>
      <c r="F268" s="81"/>
      <c r="G268" s="78" t="s">
        <v>14</v>
      </c>
      <c r="H268" s="79" t="s">
        <v>256</v>
      </c>
      <c r="I268" s="80" t="s">
        <v>185</v>
      </c>
    </row>
    <row r="269" spans="1:9" x14ac:dyDescent="0.3">
      <c r="A269" s="74" t="s">
        <v>288</v>
      </c>
      <c r="B269" s="75" t="s">
        <v>300</v>
      </c>
      <c r="C269" s="76">
        <v>44835</v>
      </c>
      <c r="D269" s="77">
        <f>VLOOKUP($B269,'Dental Calculator'!$A$4:$D$335,4,FALSE)</f>
        <v>1173.81</v>
      </c>
      <c r="E269" s="81" t="s">
        <v>143</v>
      </c>
      <c r="F269" s="81"/>
      <c r="G269" s="78" t="s">
        <v>14</v>
      </c>
      <c r="H269" s="79" t="s">
        <v>256</v>
      </c>
      <c r="I269" s="80" t="s">
        <v>185</v>
      </c>
    </row>
    <row r="270" spans="1:9" x14ac:dyDescent="0.3">
      <c r="A270" s="74" t="s">
        <v>288</v>
      </c>
      <c r="B270" s="75" t="s">
        <v>301</v>
      </c>
      <c r="C270" s="76">
        <v>44835</v>
      </c>
      <c r="D270" s="77">
        <f>VLOOKUP($B270,'Dental Calculator'!$A$4:$D$335,4,FALSE)</f>
        <v>1219.55</v>
      </c>
      <c r="E270" s="81" t="s">
        <v>143</v>
      </c>
      <c r="F270" s="81"/>
      <c r="G270" s="78" t="s">
        <v>14</v>
      </c>
      <c r="H270" s="79" t="s">
        <v>256</v>
      </c>
      <c r="I270" s="80" t="s">
        <v>185</v>
      </c>
    </row>
    <row r="271" spans="1:9" x14ac:dyDescent="0.3">
      <c r="A271" s="74" t="s">
        <v>288</v>
      </c>
      <c r="B271" s="75" t="s">
        <v>302</v>
      </c>
      <c r="C271" s="76">
        <v>44835</v>
      </c>
      <c r="D271" s="77">
        <f>VLOOKUP($B271,'Dental Calculator'!$A$4:$D$335,4,FALSE)</f>
        <v>1128.08</v>
      </c>
      <c r="E271" s="81" t="s">
        <v>143</v>
      </c>
      <c r="F271" s="81"/>
      <c r="G271" s="78" t="s">
        <v>14</v>
      </c>
      <c r="H271" s="79" t="s">
        <v>256</v>
      </c>
      <c r="I271" s="80" t="s">
        <v>185</v>
      </c>
    </row>
    <row r="272" spans="1:9" ht="14.4" thickBot="1" x14ac:dyDescent="0.35">
      <c r="A272" s="82" t="s">
        <v>288</v>
      </c>
      <c r="B272" s="83" t="s">
        <v>303</v>
      </c>
      <c r="C272" s="84">
        <v>44835</v>
      </c>
      <c r="D272" s="85">
        <f>VLOOKUP($B272,'Dental Calculator'!$A$4:$D$335,4,FALSE)</f>
        <v>432.94</v>
      </c>
      <c r="E272" s="86" t="s">
        <v>143</v>
      </c>
      <c r="F272" s="86"/>
      <c r="G272" s="87" t="s">
        <v>14</v>
      </c>
      <c r="H272" s="88"/>
      <c r="I272" s="89" t="s">
        <v>185</v>
      </c>
    </row>
    <row r="273" spans="1:9" x14ac:dyDescent="0.3">
      <c r="A273" s="31" t="s">
        <v>304</v>
      </c>
      <c r="B273" s="32" t="s">
        <v>305</v>
      </c>
      <c r="C273" s="33">
        <v>44835</v>
      </c>
      <c r="D273" s="34">
        <f>VLOOKUP($B273,'Dental Calculator'!$A$4:$D$335,4,FALSE)</f>
        <v>128.05000000000001</v>
      </c>
      <c r="E273" s="49" t="s">
        <v>143</v>
      </c>
      <c r="F273" s="49"/>
      <c r="G273" s="35" t="s">
        <v>8</v>
      </c>
      <c r="H273" s="36"/>
      <c r="I273" s="37" t="s">
        <v>185</v>
      </c>
    </row>
    <row r="274" spans="1:9" x14ac:dyDescent="0.3">
      <c r="A274" s="38" t="s">
        <v>304</v>
      </c>
      <c r="B274" s="15" t="s">
        <v>306</v>
      </c>
      <c r="C274" s="4">
        <v>44835</v>
      </c>
      <c r="D274" s="21">
        <f>VLOOKUP($B274,'Dental Calculator'!$A$4:$D$335,4,FALSE)</f>
        <v>164.64</v>
      </c>
      <c r="E274" s="22" t="s">
        <v>143</v>
      </c>
      <c r="F274" s="22"/>
      <c r="G274" s="5" t="s">
        <v>8</v>
      </c>
      <c r="H274" s="6"/>
      <c r="I274" s="39" t="s">
        <v>185</v>
      </c>
    </row>
    <row r="275" spans="1:9" x14ac:dyDescent="0.3">
      <c r="A275" s="38" t="s">
        <v>304</v>
      </c>
      <c r="B275" s="15" t="s">
        <v>307</v>
      </c>
      <c r="C275" s="4">
        <v>44835</v>
      </c>
      <c r="D275" s="21">
        <f>VLOOKUP($B275,'Dental Calculator'!$A$4:$D$335,4,FALSE)</f>
        <v>243.91</v>
      </c>
      <c r="E275" s="22" t="s">
        <v>143</v>
      </c>
      <c r="F275" s="22"/>
      <c r="G275" s="5" t="s">
        <v>8</v>
      </c>
      <c r="H275" s="6"/>
      <c r="I275" s="39" t="s">
        <v>185</v>
      </c>
    </row>
    <row r="276" spans="1:9" x14ac:dyDescent="0.3">
      <c r="A276" s="38" t="s">
        <v>304</v>
      </c>
      <c r="B276" s="15" t="s">
        <v>308</v>
      </c>
      <c r="C276" s="4">
        <v>44835</v>
      </c>
      <c r="D276" s="21">
        <f>VLOOKUP($B276,'Dental Calculator'!$A$4:$D$335,4,FALSE)</f>
        <v>1006.13</v>
      </c>
      <c r="E276" s="22" t="s">
        <v>143</v>
      </c>
      <c r="F276" s="22"/>
      <c r="G276" s="5" t="s">
        <v>14</v>
      </c>
      <c r="H276" s="6"/>
      <c r="I276" s="39" t="s">
        <v>185</v>
      </c>
    </row>
    <row r="277" spans="1:9" x14ac:dyDescent="0.3">
      <c r="A277" s="38" t="s">
        <v>304</v>
      </c>
      <c r="B277" s="15" t="s">
        <v>309</v>
      </c>
      <c r="C277" s="4">
        <v>44835</v>
      </c>
      <c r="D277" s="21">
        <f>VLOOKUP($B277,'Dental Calculator'!$A$4:$D$335,4,FALSE)</f>
        <v>1615.9</v>
      </c>
      <c r="E277" s="22" t="s">
        <v>143</v>
      </c>
      <c r="F277" s="22"/>
      <c r="G277" s="5" t="s">
        <v>14</v>
      </c>
      <c r="H277" s="6"/>
      <c r="I277" s="39" t="s">
        <v>185</v>
      </c>
    </row>
    <row r="278" spans="1:9" x14ac:dyDescent="0.3">
      <c r="A278" s="38" t="s">
        <v>304</v>
      </c>
      <c r="B278" s="15" t="s">
        <v>310</v>
      </c>
      <c r="C278" s="4">
        <v>44835</v>
      </c>
      <c r="D278" s="21">
        <f>VLOOKUP($B278,'Dental Calculator'!$A$4:$D$335,4,FALSE)</f>
        <v>4268.42</v>
      </c>
      <c r="E278" s="22" t="s">
        <v>143</v>
      </c>
      <c r="F278" s="22"/>
      <c r="G278" s="5" t="s">
        <v>14</v>
      </c>
      <c r="H278" s="6"/>
      <c r="I278" s="39" t="s">
        <v>185</v>
      </c>
    </row>
    <row r="279" spans="1:9" x14ac:dyDescent="0.3">
      <c r="A279" s="38" t="s">
        <v>304</v>
      </c>
      <c r="B279" s="15" t="s">
        <v>311</v>
      </c>
      <c r="C279" s="4">
        <v>44835</v>
      </c>
      <c r="D279" s="21">
        <f>VLOOKUP($B279,'Dental Calculator'!$A$4:$D$335,4,FALSE)</f>
        <v>4329.3999999999996</v>
      </c>
      <c r="E279" s="22" t="s">
        <v>143</v>
      </c>
      <c r="F279" s="22"/>
      <c r="G279" s="5" t="s">
        <v>14</v>
      </c>
      <c r="H279" s="6"/>
      <c r="I279" s="39" t="s">
        <v>185</v>
      </c>
    </row>
    <row r="280" spans="1:9" x14ac:dyDescent="0.3">
      <c r="A280" s="38" t="s">
        <v>304</v>
      </c>
      <c r="B280" s="15" t="s">
        <v>312</v>
      </c>
      <c r="C280" s="4">
        <v>44835</v>
      </c>
      <c r="D280" s="21">
        <f>VLOOKUP($B280,'Dental Calculator'!$A$4:$D$335,4,FALSE)</f>
        <v>3414.73</v>
      </c>
      <c r="E280" s="22" t="s">
        <v>143</v>
      </c>
      <c r="F280" s="22"/>
      <c r="G280" s="5" t="s">
        <v>14</v>
      </c>
      <c r="H280" s="6" t="s">
        <v>237</v>
      </c>
      <c r="I280" s="39" t="s">
        <v>185</v>
      </c>
    </row>
    <row r="281" spans="1:9" x14ac:dyDescent="0.3">
      <c r="A281" s="38" t="s">
        <v>304</v>
      </c>
      <c r="B281" s="15" t="s">
        <v>313</v>
      </c>
      <c r="C281" s="4">
        <v>44835</v>
      </c>
      <c r="D281" s="21">
        <f>VLOOKUP($B281,'Dental Calculator'!$A$4:$D$335,4,FALSE)</f>
        <v>3445.22</v>
      </c>
      <c r="E281" s="22" t="s">
        <v>143</v>
      </c>
      <c r="F281" s="22"/>
      <c r="G281" s="5" t="s">
        <v>14</v>
      </c>
      <c r="H281" s="6"/>
      <c r="I281" s="39" t="s">
        <v>185</v>
      </c>
    </row>
    <row r="282" spans="1:9" x14ac:dyDescent="0.3">
      <c r="A282" s="38" t="s">
        <v>304</v>
      </c>
      <c r="B282" s="15" t="s">
        <v>314</v>
      </c>
      <c r="C282" s="4">
        <v>44835</v>
      </c>
      <c r="D282" s="21">
        <f>VLOOKUP($B282,'Dental Calculator'!$A$4:$D$335,4,FALSE)</f>
        <v>3811.09</v>
      </c>
      <c r="E282" s="22" t="s">
        <v>143</v>
      </c>
      <c r="F282" s="22"/>
      <c r="G282" s="5" t="s">
        <v>14</v>
      </c>
      <c r="H282" s="6"/>
      <c r="I282" s="39" t="s">
        <v>185</v>
      </c>
    </row>
    <row r="283" spans="1:9" x14ac:dyDescent="0.3">
      <c r="A283" s="38" t="s">
        <v>304</v>
      </c>
      <c r="B283" s="15" t="s">
        <v>315</v>
      </c>
      <c r="C283" s="4">
        <v>44835</v>
      </c>
      <c r="D283" s="21">
        <f>VLOOKUP($B283,'Dental Calculator'!$A$4:$D$335,4,FALSE)</f>
        <v>3811.09</v>
      </c>
      <c r="E283" s="22" t="s">
        <v>143</v>
      </c>
      <c r="F283" s="22"/>
      <c r="G283" s="5" t="s">
        <v>14</v>
      </c>
      <c r="H283" s="6"/>
      <c r="I283" s="39" t="s">
        <v>185</v>
      </c>
    </row>
    <row r="284" spans="1:9" x14ac:dyDescent="0.3">
      <c r="A284" s="38" t="s">
        <v>304</v>
      </c>
      <c r="B284" s="15" t="s">
        <v>316</v>
      </c>
      <c r="C284" s="4">
        <v>44835</v>
      </c>
      <c r="D284" s="21">
        <f>VLOOKUP($B284,'Dental Calculator'!$A$4:$D$335,4,FALSE)</f>
        <v>4268.42</v>
      </c>
      <c r="E284" s="22" t="s">
        <v>143</v>
      </c>
      <c r="F284" s="22"/>
      <c r="G284" s="5" t="s">
        <v>14</v>
      </c>
      <c r="H284" s="6"/>
      <c r="I284" s="39" t="s">
        <v>185</v>
      </c>
    </row>
    <row r="285" spans="1:9" x14ac:dyDescent="0.3">
      <c r="A285" s="38" t="s">
        <v>304</v>
      </c>
      <c r="B285" s="15" t="s">
        <v>317</v>
      </c>
      <c r="C285" s="4">
        <v>44835</v>
      </c>
      <c r="D285" s="21">
        <f>VLOOKUP($B285,'Dental Calculator'!$A$4:$D$335,4,FALSE)</f>
        <v>6219.69</v>
      </c>
      <c r="E285" s="22" t="s">
        <v>143</v>
      </c>
      <c r="F285" s="22"/>
      <c r="G285" s="5" t="s">
        <v>14</v>
      </c>
      <c r="H285" s="6"/>
      <c r="I285" s="39" t="s">
        <v>185</v>
      </c>
    </row>
    <row r="286" spans="1:9" x14ac:dyDescent="0.3">
      <c r="A286" s="38" t="s">
        <v>304</v>
      </c>
      <c r="B286" s="15" t="s">
        <v>318</v>
      </c>
      <c r="C286" s="4">
        <v>44835</v>
      </c>
      <c r="D286" s="21">
        <f>VLOOKUP($B286,'Dental Calculator'!$A$4:$D$335,4,FALSE)</f>
        <v>1311.01</v>
      </c>
      <c r="E286" s="22" t="s">
        <v>143</v>
      </c>
      <c r="F286" s="22"/>
      <c r="G286" s="5" t="s">
        <v>14</v>
      </c>
      <c r="H286" s="6"/>
      <c r="I286" s="39" t="s">
        <v>185</v>
      </c>
    </row>
    <row r="287" spans="1:9" x14ac:dyDescent="0.3">
      <c r="A287" s="38" t="s">
        <v>304</v>
      </c>
      <c r="B287" s="15" t="s">
        <v>319</v>
      </c>
      <c r="C287" s="4">
        <v>44835</v>
      </c>
      <c r="D287" s="21" t="e">
        <f>VLOOKUP($B287,'Dental Calculator'!$A$4:$D$335,4,FALSE)</f>
        <v>#N/A</v>
      </c>
      <c r="E287" s="22" t="s">
        <v>143</v>
      </c>
      <c r="F287" s="22"/>
      <c r="G287" s="5" t="s">
        <v>8</v>
      </c>
      <c r="H287" s="6" t="s">
        <v>28</v>
      </c>
      <c r="I287" s="39" t="s">
        <v>185</v>
      </c>
    </row>
    <row r="288" spans="1:9" x14ac:dyDescent="0.3">
      <c r="A288" s="38" t="s">
        <v>304</v>
      </c>
      <c r="B288" s="15" t="s">
        <v>320</v>
      </c>
      <c r="C288" s="4">
        <v>44835</v>
      </c>
      <c r="D288" s="21">
        <f>VLOOKUP($B288,'Dental Calculator'!$A$4:$D$335,4,FALSE)</f>
        <v>182.93</v>
      </c>
      <c r="E288" s="22" t="s">
        <v>143</v>
      </c>
      <c r="F288" s="22"/>
      <c r="G288" s="5" t="s">
        <v>8</v>
      </c>
      <c r="H288" s="6"/>
      <c r="I288" s="39" t="s">
        <v>185</v>
      </c>
    </row>
    <row r="289" spans="1:9" x14ac:dyDescent="0.3">
      <c r="A289" s="38" t="s">
        <v>304</v>
      </c>
      <c r="B289" s="15" t="s">
        <v>321</v>
      </c>
      <c r="C289" s="4">
        <v>44835</v>
      </c>
      <c r="D289" s="21">
        <f>VLOOKUP($B289,'Dental Calculator'!$A$4:$D$335,4,FALSE)</f>
        <v>213.42</v>
      </c>
      <c r="E289" s="22" t="s">
        <v>143</v>
      </c>
      <c r="F289" s="22"/>
      <c r="G289" s="5" t="s">
        <v>8</v>
      </c>
      <c r="H289" s="6"/>
      <c r="I289" s="39" t="s">
        <v>185</v>
      </c>
    </row>
    <row r="290" spans="1:9" x14ac:dyDescent="0.3">
      <c r="A290" s="38" t="s">
        <v>304</v>
      </c>
      <c r="B290" s="15" t="s">
        <v>322</v>
      </c>
      <c r="C290" s="4">
        <v>44835</v>
      </c>
      <c r="D290" s="21">
        <f>VLOOKUP($B290,'Dental Calculator'!$A$4:$D$335,4,FALSE)</f>
        <v>243.91</v>
      </c>
      <c r="E290" s="22" t="s">
        <v>143</v>
      </c>
      <c r="F290" s="22"/>
      <c r="G290" s="5" t="s">
        <v>14</v>
      </c>
      <c r="H290" s="6"/>
      <c r="I290" s="39" t="s">
        <v>185</v>
      </c>
    </row>
    <row r="291" spans="1:9" x14ac:dyDescent="0.3">
      <c r="A291" s="38" t="s">
        <v>304</v>
      </c>
      <c r="B291" s="15" t="s">
        <v>323</v>
      </c>
      <c r="C291" s="4">
        <v>44835</v>
      </c>
      <c r="D291" s="21">
        <f>VLOOKUP($B291,'Dental Calculator'!$A$4:$D$335,4,FALSE)</f>
        <v>103.66</v>
      </c>
      <c r="E291" s="22" t="s">
        <v>143</v>
      </c>
      <c r="F291" s="22"/>
      <c r="G291" s="5" t="s">
        <v>8</v>
      </c>
      <c r="H291" s="6" t="s">
        <v>7</v>
      </c>
      <c r="I291" s="39" t="s">
        <v>185</v>
      </c>
    </row>
    <row r="292" spans="1:9" x14ac:dyDescent="0.3">
      <c r="A292" s="38" t="s">
        <v>304</v>
      </c>
      <c r="B292" s="15" t="s">
        <v>324</v>
      </c>
      <c r="C292" s="4">
        <v>44835</v>
      </c>
      <c r="D292" s="21">
        <f>VLOOKUP($B292,'Dental Calculator'!$A$4:$D$335,4,FALSE)</f>
        <v>314.02999999999997</v>
      </c>
      <c r="E292" s="22" t="s">
        <v>143</v>
      </c>
      <c r="F292" s="22"/>
      <c r="G292" s="5" t="s">
        <v>8</v>
      </c>
      <c r="H292" s="6" t="s">
        <v>256</v>
      </c>
      <c r="I292" s="39" t="s">
        <v>185</v>
      </c>
    </row>
    <row r="293" spans="1:9" x14ac:dyDescent="0.3">
      <c r="A293" s="38" t="s">
        <v>304</v>
      </c>
      <c r="B293" s="15" t="s">
        <v>325</v>
      </c>
      <c r="C293" s="4">
        <v>44835</v>
      </c>
      <c r="D293" s="21">
        <f>VLOOKUP($B293,'Dental Calculator'!$A$4:$D$335,4,FALSE)</f>
        <v>253.06</v>
      </c>
      <c r="E293" s="22" t="s">
        <v>143</v>
      </c>
      <c r="F293" s="22"/>
      <c r="G293" s="5" t="s">
        <v>8</v>
      </c>
      <c r="H293" s="6"/>
      <c r="I293" s="39" t="s">
        <v>185</v>
      </c>
    </row>
    <row r="294" spans="1:9" x14ac:dyDescent="0.3">
      <c r="A294" s="38" t="s">
        <v>304</v>
      </c>
      <c r="B294" s="15" t="s">
        <v>326</v>
      </c>
      <c r="C294" s="4">
        <v>44835</v>
      </c>
      <c r="D294" s="21">
        <f>VLOOKUP($B294,'Dental Calculator'!$A$4:$D$335,4,FALSE)</f>
        <v>1219.55</v>
      </c>
      <c r="E294" s="22" t="s">
        <v>143</v>
      </c>
      <c r="F294" s="22"/>
      <c r="G294" s="5" t="s">
        <v>8</v>
      </c>
      <c r="H294" s="6"/>
      <c r="I294" s="39" t="s">
        <v>185</v>
      </c>
    </row>
    <row r="295" spans="1:9" x14ac:dyDescent="0.3">
      <c r="A295" s="38" t="s">
        <v>304</v>
      </c>
      <c r="B295" s="15" t="s">
        <v>327</v>
      </c>
      <c r="C295" s="4">
        <v>44835</v>
      </c>
      <c r="D295" s="21">
        <f>VLOOKUP($B295,'Dental Calculator'!$A$4:$D$335,4,FALSE)</f>
        <v>746.97</v>
      </c>
      <c r="E295" s="22" t="s">
        <v>143</v>
      </c>
      <c r="F295" s="22"/>
      <c r="G295" s="5" t="s">
        <v>8</v>
      </c>
      <c r="H295" s="6"/>
      <c r="I295" s="39" t="s">
        <v>185</v>
      </c>
    </row>
    <row r="296" spans="1:9" x14ac:dyDescent="0.3">
      <c r="A296" s="38" t="s">
        <v>304</v>
      </c>
      <c r="B296" s="15" t="s">
        <v>328</v>
      </c>
      <c r="C296" s="4">
        <v>44835</v>
      </c>
      <c r="D296" s="21">
        <f>VLOOKUP($B296,'Dental Calculator'!$A$4:$D$335,4,FALSE)</f>
        <v>518.30999999999995</v>
      </c>
      <c r="E296" s="22" t="s">
        <v>143</v>
      </c>
      <c r="F296" s="22"/>
      <c r="G296" s="5" t="s">
        <v>8</v>
      </c>
      <c r="H296" s="6" t="s">
        <v>237</v>
      </c>
      <c r="I296" s="39" t="s">
        <v>185</v>
      </c>
    </row>
    <row r="297" spans="1:9" x14ac:dyDescent="0.3">
      <c r="A297" s="38" t="s">
        <v>304</v>
      </c>
      <c r="B297" s="15" t="s">
        <v>329</v>
      </c>
      <c r="C297" s="4">
        <v>44835</v>
      </c>
      <c r="D297" s="21">
        <f>VLOOKUP($B297,'Dental Calculator'!$A$4:$D$335,4,FALSE)</f>
        <v>506.11</v>
      </c>
      <c r="E297" s="22" t="s">
        <v>143</v>
      </c>
      <c r="F297" s="22"/>
      <c r="G297" s="5" t="s">
        <v>8</v>
      </c>
      <c r="H297" s="6"/>
      <c r="I297" s="39" t="s">
        <v>185</v>
      </c>
    </row>
    <row r="298" spans="1:9" x14ac:dyDescent="0.3">
      <c r="A298" s="38" t="s">
        <v>304</v>
      </c>
      <c r="B298" s="15" t="s">
        <v>330</v>
      </c>
      <c r="C298" s="4">
        <v>44835</v>
      </c>
      <c r="D298" s="21">
        <f>VLOOKUP($B298,'Dental Calculator'!$A$4:$D$335,4,FALSE)</f>
        <v>1890.3</v>
      </c>
      <c r="E298" s="22" t="s">
        <v>143</v>
      </c>
      <c r="F298" s="22"/>
      <c r="G298" s="5" t="s">
        <v>14</v>
      </c>
      <c r="H298" s="6" t="s">
        <v>256</v>
      </c>
      <c r="I298" s="39" t="s">
        <v>185</v>
      </c>
    </row>
    <row r="299" spans="1:9" s="9" customFormat="1" ht="14.4" thickBot="1" x14ac:dyDescent="0.35">
      <c r="A299" s="40" t="s">
        <v>304</v>
      </c>
      <c r="B299" s="41" t="s">
        <v>331</v>
      </c>
      <c r="C299" s="42">
        <v>44835</v>
      </c>
      <c r="D299" s="111" t="s">
        <v>35</v>
      </c>
      <c r="E299" s="64" t="s">
        <v>143</v>
      </c>
      <c r="F299" s="64"/>
      <c r="G299" s="63" t="s">
        <v>14</v>
      </c>
      <c r="H299" s="63"/>
      <c r="I299" s="46" t="s">
        <v>185</v>
      </c>
    </row>
    <row r="300" spans="1:9" x14ac:dyDescent="0.3">
      <c r="A300" s="66" t="s">
        <v>332</v>
      </c>
      <c r="B300" s="67" t="s">
        <v>333</v>
      </c>
      <c r="C300" s="68">
        <v>44835</v>
      </c>
      <c r="D300" s="69">
        <f>VLOOKUP($B300,'Dental Calculator'!$A$4:$D$335,4,FALSE)</f>
        <v>429.38</v>
      </c>
      <c r="E300" s="70" t="s">
        <v>143</v>
      </c>
      <c r="F300" s="70"/>
      <c r="G300" s="71" t="s">
        <v>14</v>
      </c>
      <c r="H300" s="72"/>
      <c r="I300" s="73" t="s">
        <v>394</v>
      </c>
    </row>
    <row r="301" spans="1:9" x14ac:dyDescent="0.3">
      <c r="A301" s="74" t="s">
        <v>332</v>
      </c>
      <c r="B301" s="75" t="s">
        <v>34</v>
      </c>
      <c r="C301" s="76">
        <v>44835</v>
      </c>
      <c r="D301" s="112" t="s">
        <v>35</v>
      </c>
      <c r="E301" s="81" t="s">
        <v>143</v>
      </c>
      <c r="F301" s="81"/>
      <c r="G301" s="78" t="s">
        <v>14</v>
      </c>
      <c r="H301" s="79"/>
      <c r="I301" s="80" t="s">
        <v>185</v>
      </c>
    </row>
    <row r="302" spans="1:9" x14ac:dyDescent="0.3">
      <c r="A302" s="74" t="s">
        <v>332</v>
      </c>
      <c r="B302" s="75" t="s">
        <v>334</v>
      </c>
      <c r="C302" s="76">
        <v>44835</v>
      </c>
      <c r="D302" s="77">
        <f>VLOOKUP($B302,'Dental Calculator'!$A$4:$D$335,4,FALSE)</f>
        <v>435.99</v>
      </c>
      <c r="E302" s="81" t="s">
        <v>143</v>
      </c>
      <c r="F302" s="81"/>
      <c r="G302" s="78" t="s">
        <v>14</v>
      </c>
      <c r="H302" s="79"/>
      <c r="I302" s="80" t="s">
        <v>185</v>
      </c>
    </row>
    <row r="303" spans="1:9" x14ac:dyDescent="0.3">
      <c r="A303" s="74" t="s">
        <v>332</v>
      </c>
      <c r="B303" s="75" t="s">
        <v>335</v>
      </c>
      <c r="C303" s="76">
        <v>44835</v>
      </c>
      <c r="D303" s="77">
        <f>VLOOKUP($B303,'Dental Calculator'!$A$4:$D$335,4,FALSE)</f>
        <v>121.95</v>
      </c>
      <c r="E303" s="81" t="s">
        <v>143</v>
      </c>
      <c r="F303" s="81"/>
      <c r="G303" s="78" t="s">
        <v>14</v>
      </c>
      <c r="H303" s="79"/>
      <c r="I303" s="80" t="s">
        <v>185</v>
      </c>
    </row>
    <row r="304" spans="1:9" ht="14.4" thickBot="1" x14ac:dyDescent="0.35">
      <c r="A304" s="82" t="s">
        <v>332</v>
      </c>
      <c r="B304" s="83" t="s">
        <v>336</v>
      </c>
      <c r="C304" s="84">
        <v>44835</v>
      </c>
      <c r="D304" s="85">
        <f>VLOOKUP($B304,'Dental Calculator'!$A$4:$D$335,4,FALSE)</f>
        <v>0</v>
      </c>
      <c r="E304" s="86" t="s">
        <v>143</v>
      </c>
      <c r="F304" s="86"/>
      <c r="G304" s="87" t="s">
        <v>14</v>
      </c>
      <c r="H304" s="88"/>
      <c r="I304" s="89" t="s">
        <v>396</v>
      </c>
    </row>
    <row r="305" spans="1:9" x14ac:dyDescent="0.3">
      <c r="A305" s="31" t="s">
        <v>337</v>
      </c>
      <c r="B305" s="32" t="s">
        <v>338</v>
      </c>
      <c r="C305" s="33">
        <v>44835</v>
      </c>
      <c r="D305" s="21">
        <f>VLOOKUP($B305,'Dental Calculator'!$A$4:$D$335,4,FALSE)</f>
        <v>60.98</v>
      </c>
      <c r="E305" s="49" t="s">
        <v>143</v>
      </c>
      <c r="F305" s="49"/>
      <c r="G305" s="35" t="s">
        <v>8</v>
      </c>
      <c r="H305" s="36"/>
      <c r="I305" s="37" t="s">
        <v>395</v>
      </c>
    </row>
    <row r="306" spans="1:9" x14ac:dyDescent="0.3">
      <c r="A306" s="38" t="s">
        <v>337</v>
      </c>
      <c r="B306" s="15" t="s">
        <v>339</v>
      </c>
      <c r="C306" s="4">
        <v>44835</v>
      </c>
      <c r="D306" s="21">
        <f>VLOOKUP($B306,'Dental Calculator'!$A$4:$D$335,4,FALSE)</f>
        <v>18.29</v>
      </c>
      <c r="E306" s="22" t="s">
        <v>143</v>
      </c>
      <c r="F306" s="22"/>
      <c r="G306" s="5" t="s">
        <v>14</v>
      </c>
      <c r="H306" s="6" t="s">
        <v>143</v>
      </c>
      <c r="I306" s="39" t="s">
        <v>185</v>
      </c>
    </row>
    <row r="307" spans="1:9" x14ac:dyDescent="0.3">
      <c r="A307" s="38" t="s">
        <v>337</v>
      </c>
      <c r="B307" s="15" t="s">
        <v>340</v>
      </c>
      <c r="C307" s="4">
        <v>44835</v>
      </c>
      <c r="D307" s="21">
        <f>VLOOKUP($B307,'Dental Calculator'!$A$4:$D$335,4,FALSE)</f>
        <v>79.27</v>
      </c>
      <c r="E307" s="21">
        <v>23.5</v>
      </c>
      <c r="F307" s="21">
        <v>23.5</v>
      </c>
      <c r="G307" s="5" t="s">
        <v>8</v>
      </c>
      <c r="H307" s="6"/>
      <c r="I307" s="39" t="s">
        <v>185</v>
      </c>
    </row>
    <row r="308" spans="1:9" x14ac:dyDescent="0.3">
      <c r="A308" s="38" t="s">
        <v>337</v>
      </c>
      <c r="B308" s="15" t="s">
        <v>341</v>
      </c>
      <c r="C308" s="4">
        <v>44835</v>
      </c>
      <c r="D308" s="21">
        <f>VLOOKUP($B308,'Dental Calculator'!$A$4:$D$335,4,FALSE)</f>
        <v>79.27</v>
      </c>
      <c r="E308" s="21">
        <v>23.5</v>
      </c>
      <c r="F308" s="21">
        <v>23.5</v>
      </c>
      <c r="G308" s="5" t="s">
        <v>8</v>
      </c>
      <c r="H308" s="6"/>
      <c r="I308" s="39" t="s">
        <v>185</v>
      </c>
    </row>
    <row r="309" spans="1:9" x14ac:dyDescent="0.3">
      <c r="A309" s="38" t="s">
        <v>337</v>
      </c>
      <c r="B309" s="15" t="s">
        <v>342</v>
      </c>
      <c r="C309" s="4">
        <v>44835</v>
      </c>
      <c r="D309" s="21">
        <f>VLOOKUP($B309,'Dental Calculator'!$A$4:$D$335,4,FALSE)</f>
        <v>27.44</v>
      </c>
      <c r="E309" s="22" t="s">
        <v>143</v>
      </c>
      <c r="F309" s="22"/>
      <c r="G309" s="5" t="s">
        <v>8</v>
      </c>
      <c r="H309" s="6"/>
      <c r="I309" s="39" t="s">
        <v>185</v>
      </c>
    </row>
    <row r="310" spans="1:9" x14ac:dyDescent="0.3">
      <c r="A310" s="38" t="s">
        <v>337</v>
      </c>
      <c r="B310" s="15" t="s">
        <v>343</v>
      </c>
      <c r="C310" s="4">
        <v>44835</v>
      </c>
      <c r="D310" s="21">
        <f>VLOOKUP($B310,'Dental Calculator'!$A$4:$D$335,4,FALSE)</f>
        <v>135.66999999999999</v>
      </c>
      <c r="E310" s="22" t="s">
        <v>143</v>
      </c>
      <c r="F310" s="22"/>
      <c r="G310" s="5" t="s">
        <v>8</v>
      </c>
      <c r="H310" s="6"/>
      <c r="I310" s="39" t="s">
        <v>185</v>
      </c>
    </row>
    <row r="311" spans="1:9" x14ac:dyDescent="0.3">
      <c r="A311" s="38" t="s">
        <v>337</v>
      </c>
      <c r="B311" s="15" t="s">
        <v>344</v>
      </c>
      <c r="C311" s="4">
        <v>44835</v>
      </c>
      <c r="D311" s="21">
        <f>VLOOKUP($B311,'Dental Calculator'!$A$4:$D$335,4,FALSE)</f>
        <v>48.78</v>
      </c>
      <c r="E311" s="22" t="s">
        <v>143</v>
      </c>
      <c r="F311" s="22"/>
      <c r="G311" s="5" t="s">
        <v>8</v>
      </c>
      <c r="H311" s="6"/>
      <c r="I311" s="39" t="s">
        <v>397</v>
      </c>
    </row>
    <row r="312" spans="1:9" x14ac:dyDescent="0.3">
      <c r="A312" s="38" t="s">
        <v>337</v>
      </c>
      <c r="B312" s="15" t="s">
        <v>345</v>
      </c>
      <c r="C312" s="4">
        <v>44835</v>
      </c>
      <c r="D312" s="21">
        <f>VLOOKUP($B312,'Dental Calculator'!$A$4:$D$335,4,FALSE)</f>
        <v>30.49</v>
      </c>
      <c r="E312" s="22" t="s">
        <v>143</v>
      </c>
      <c r="F312" s="22"/>
      <c r="G312" s="5" t="s">
        <v>8</v>
      </c>
      <c r="H312" s="6"/>
      <c r="I312" s="39" t="s">
        <v>185</v>
      </c>
    </row>
    <row r="313" spans="1:9" x14ac:dyDescent="0.3">
      <c r="A313" s="38" t="s">
        <v>337</v>
      </c>
      <c r="B313" s="15" t="s">
        <v>346</v>
      </c>
      <c r="C313" s="4">
        <v>44835</v>
      </c>
      <c r="D313" s="21">
        <f>VLOOKUP($B313,'Dental Calculator'!$A$4:$D$335,4,FALSE)</f>
        <v>51.83</v>
      </c>
      <c r="E313" s="22" t="s">
        <v>143</v>
      </c>
      <c r="F313" s="22"/>
      <c r="G313" s="5" t="s">
        <v>8</v>
      </c>
      <c r="H313" s="6"/>
      <c r="I313" s="39" t="s">
        <v>185</v>
      </c>
    </row>
    <row r="314" spans="1:9" x14ac:dyDescent="0.3">
      <c r="A314" s="38" t="s">
        <v>337</v>
      </c>
      <c r="B314" s="15" t="s">
        <v>347</v>
      </c>
      <c r="C314" s="4">
        <v>44835</v>
      </c>
      <c r="D314" s="21">
        <f>VLOOKUP($B314,'Dental Calculator'!$A$4:$D$335,4,FALSE)</f>
        <v>262.2</v>
      </c>
      <c r="E314" s="22" t="s">
        <v>143</v>
      </c>
      <c r="F314" s="22"/>
      <c r="G314" s="5" t="s">
        <v>14</v>
      </c>
      <c r="H314" s="6" t="s">
        <v>143</v>
      </c>
      <c r="I314" s="39" t="s">
        <v>185</v>
      </c>
    </row>
    <row r="315" spans="1:9" x14ac:dyDescent="0.3">
      <c r="A315" s="38" t="s">
        <v>337</v>
      </c>
      <c r="B315" s="15" t="s">
        <v>348</v>
      </c>
      <c r="C315" s="4">
        <v>44835</v>
      </c>
      <c r="D315" s="21">
        <f>VLOOKUP($B315,'Dental Calculator'!$A$4:$D$335,4,FALSE)</f>
        <v>216.47</v>
      </c>
      <c r="E315" s="22" t="s">
        <v>143</v>
      </c>
      <c r="F315" s="22"/>
      <c r="G315" s="5" t="s">
        <v>14</v>
      </c>
      <c r="H315" s="6" t="s">
        <v>143</v>
      </c>
      <c r="I315" s="39" t="s">
        <v>185</v>
      </c>
    </row>
    <row r="316" spans="1:9" x14ac:dyDescent="0.3">
      <c r="A316" s="38" t="s">
        <v>337</v>
      </c>
      <c r="B316" s="15" t="s">
        <v>349</v>
      </c>
      <c r="C316" s="4">
        <v>44835</v>
      </c>
      <c r="D316" s="21">
        <f>VLOOKUP($B316,'Dental Calculator'!$A$4:$D$335,4,FALSE)</f>
        <v>198.18</v>
      </c>
      <c r="E316" s="22" t="s">
        <v>143</v>
      </c>
      <c r="F316" s="22"/>
      <c r="G316" s="5" t="s">
        <v>14</v>
      </c>
      <c r="H316" s="6" t="s">
        <v>143</v>
      </c>
      <c r="I316" s="39" t="s">
        <v>185</v>
      </c>
    </row>
    <row r="317" spans="1:9" x14ac:dyDescent="0.3">
      <c r="A317" s="38" t="s">
        <v>337</v>
      </c>
      <c r="B317" s="15" t="s">
        <v>350</v>
      </c>
      <c r="C317" s="4">
        <v>44835</v>
      </c>
      <c r="D317" s="21">
        <f>VLOOKUP($B317,'Dental Calculator'!$A$4:$D$335,4,FALSE)</f>
        <v>137.19999999999999</v>
      </c>
      <c r="E317" s="22" t="s">
        <v>143</v>
      </c>
      <c r="F317" s="22"/>
      <c r="G317" s="5" t="s">
        <v>14</v>
      </c>
      <c r="H317" s="6"/>
      <c r="I317" s="39" t="s">
        <v>398</v>
      </c>
    </row>
    <row r="318" spans="1:9" x14ac:dyDescent="0.3">
      <c r="A318" s="38" t="s">
        <v>337</v>
      </c>
      <c r="B318" s="15" t="s">
        <v>351</v>
      </c>
      <c r="C318" s="4">
        <v>44835</v>
      </c>
      <c r="D318" s="21">
        <f>VLOOKUP($B318,'Dental Calculator'!$A$4:$D$335,4,FALSE)</f>
        <v>70.12</v>
      </c>
      <c r="E318" s="22" t="s">
        <v>143</v>
      </c>
      <c r="F318" s="22"/>
      <c r="G318" s="5" t="s">
        <v>14</v>
      </c>
      <c r="H318" s="6" t="s">
        <v>7</v>
      </c>
      <c r="I318" s="39" t="s">
        <v>399</v>
      </c>
    </row>
    <row r="319" spans="1:9" s="9" customFormat="1" ht="14.4" thickBot="1" x14ac:dyDescent="0.35">
      <c r="A319" s="40" t="s">
        <v>337</v>
      </c>
      <c r="B319" s="41" t="s">
        <v>352</v>
      </c>
      <c r="C319" s="42">
        <v>44835</v>
      </c>
      <c r="D319" s="111" t="s">
        <v>35</v>
      </c>
      <c r="E319" s="64" t="s">
        <v>143</v>
      </c>
      <c r="F319" s="64"/>
      <c r="G319" s="63" t="s">
        <v>14</v>
      </c>
      <c r="H319" s="63"/>
      <c r="I319" s="65" t="s">
        <v>185</v>
      </c>
    </row>
  </sheetData>
  <mergeCells count="1">
    <mergeCell ref="A1:I1"/>
  </mergeCells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8E2F-EAB4-49EA-8A1D-2797C548ACAE}">
  <dimension ref="A1:H345"/>
  <sheetViews>
    <sheetView workbookViewId="0">
      <pane xSplit="2" ySplit="3" topLeftCell="C331" activePane="bottomRight" state="frozen"/>
      <selection activeCell="B344" sqref="B344"/>
      <selection pane="topRight" activeCell="B344" sqref="B344"/>
      <selection pane="bottomLeft" activeCell="B344" sqref="B344"/>
      <selection pane="bottomRight" activeCell="B344" sqref="B344"/>
    </sheetView>
  </sheetViews>
  <sheetFormatPr defaultRowHeight="14.4" x14ac:dyDescent="0.3"/>
  <cols>
    <col min="1" max="1" width="28.44140625" bestFit="1" customWidth="1"/>
    <col min="2" max="2" width="8" bestFit="1" customWidth="1"/>
    <col min="3" max="4" width="10.5546875" customWidth="1"/>
    <col min="5" max="5" width="15.77734375" bestFit="1" customWidth="1"/>
  </cols>
  <sheetData>
    <row r="1" spans="1:8" x14ac:dyDescent="0.3">
      <c r="A1" s="164" t="s">
        <v>432</v>
      </c>
      <c r="B1" s="164"/>
      <c r="C1" s="164"/>
      <c r="D1" s="164"/>
    </row>
    <row r="2" spans="1:8" x14ac:dyDescent="0.3">
      <c r="A2" s="2" t="s">
        <v>372</v>
      </c>
      <c r="B2" s="2"/>
      <c r="C2" s="11">
        <v>33.57</v>
      </c>
      <c r="D2" s="11">
        <v>30.488700000000001</v>
      </c>
    </row>
    <row r="3" spans="1:8" ht="28.8" x14ac:dyDescent="0.3">
      <c r="A3" s="1" t="s">
        <v>371</v>
      </c>
      <c r="B3" s="1" t="s">
        <v>370</v>
      </c>
      <c r="C3" s="1" t="s">
        <v>376</v>
      </c>
      <c r="D3" s="1" t="s">
        <v>375</v>
      </c>
      <c r="G3" s="122" t="s">
        <v>2193</v>
      </c>
    </row>
    <row r="4" spans="1:8" x14ac:dyDescent="0.3">
      <c r="A4" t="s">
        <v>6</v>
      </c>
      <c r="B4" s="13">
        <v>0.7</v>
      </c>
      <c r="C4" s="12">
        <f t="shared" ref="C4:D23" si="0">ROUND($B4*C$2,2)</f>
        <v>23.5</v>
      </c>
      <c r="D4" s="12">
        <f t="shared" si="0"/>
        <v>21.34</v>
      </c>
      <c r="G4" s="159">
        <f>VLOOKUP(A4,XRVD26!$A:$H,8,FALSE)</f>
        <v>0.7</v>
      </c>
      <c r="H4" s="120">
        <f>G4-B4</f>
        <v>0</v>
      </c>
    </row>
    <row r="5" spans="1:8" x14ac:dyDescent="0.3">
      <c r="A5" t="s">
        <v>9</v>
      </c>
      <c r="B5" s="13">
        <v>1</v>
      </c>
      <c r="C5" s="12">
        <f t="shared" si="0"/>
        <v>33.57</v>
      </c>
      <c r="D5" s="12">
        <f t="shared" si="0"/>
        <v>30.49</v>
      </c>
      <c r="G5" s="159">
        <f>VLOOKUP(A5,XRVD26!$A:$H,8,FALSE)</f>
        <v>1</v>
      </c>
      <c r="H5" s="120">
        <f t="shared" ref="H5:H68" si="1">G5-B5</f>
        <v>0</v>
      </c>
    </row>
    <row r="6" spans="1:8" x14ac:dyDescent="0.3">
      <c r="A6" t="s">
        <v>10</v>
      </c>
      <c r="B6" s="13">
        <v>1</v>
      </c>
      <c r="C6" s="12">
        <f t="shared" si="0"/>
        <v>33.57</v>
      </c>
      <c r="D6" s="12">
        <f t="shared" si="0"/>
        <v>30.49</v>
      </c>
      <c r="G6" s="159">
        <f>VLOOKUP(A6,XRVD26!$A:$H,8,FALSE)</f>
        <v>1</v>
      </c>
      <c r="H6" s="120">
        <f t="shared" si="1"/>
        <v>0</v>
      </c>
    </row>
    <row r="7" spans="1:8" x14ac:dyDescent="0.3">
      <c r="A7" t="s">
        <v>11</v>
      </c>
      <c r="B7" s="13">
        <v>1</v>
      </c>
      <c r="C7" s="12">
        <f t="shared" si="0"/>
        <v>33.57</v>
      </c>
      <c r="D7" s="12">
        <f t="shared" si="0"/>
        <v>30.49</v>
      </c>
      <c r="G7" s="159">
        <f>VLOOKUP(A7,XRVD26!$A:$H,8,FALSE)</f>
        <v>1</v>
      </c>
      <c r="H7" s="120">
        <f t="shared" si="1"/>
        <v>0</v>
      </c>
    </row>
    <row r="8" spans="1:8" x14ac:dyDescent="0.3">
      <c r="A8" t="s">
        <v>13</v>
      </c>
      <c r="B8" s="13">
        <v>2</v>
      </c>
      <c r="C8" s="12">
        <f t="shared" si="0"/>
        <v>67.14</v>
      </c>
      <c r="D8" s="12">
        <f t="shared" si="0"/>
        <v>60.98</v>
      </c>
      <c r="G8" s="159">
        <f>VLOOKUP(A8,XRVD26!$A:$H,8,FALSE)</f>
        <v>2</v>
      </c>
      <c r="H8" s="120">
        <f t="shared" si="1"/>
        <v>0</v>
      </c>
    </row>
    <row r="9" spans="1:8" x14ac:dyDescent="0.3">
      <c r="A9" t="s">
        <v>15</v>
      </c>
      <c r="B9" s="13">
        <v>0.5</v>
      </c>
      <c r="C9" s="12">
        <f t="shared" si="0"/>
        <v>16.79</v>
      </c>
      <c r="D9" s="12">
        <f t="shared" si="0"/>
        <v>15.24</v>
      </c>
      <c r="G9" s="159">
        <f>VLOOKUP(A9,XRVD26!$A:$H,8,FALSE)</f>
        <v>0.5</v>
      </c>
      <c r="H9" s="120">
        <f t="shared" si="1"/>
        <v>0</v>
      </c>
    </row>
    <row r="10" spans="1:8" x14ac:dyDescent="0.3">
      <c r="A10" t="s">
        <v>16</v>
      </c>
      <c r="B10" s="13">
        <v>0.25</v>
      </c>
      <c r="C10" s="12">
        <f t="shared" si="0"/>
        <v>8.39</v>
      </c>
      <c r="D10" s="12">
        <f t="shared" si="0"/>
        <v>7.62</v>
      </c>
      <c r="G10" s="159">
        <f>VLOOKUP(A10,XRVD26!$A:$H,8,FALSE)</f>
        <v>0.25</v>
      </c>
      <c r="H10" s="120">
        <f t="shared" si="1"/>
        <v>0</v>
      </c>
    </row>
    <row r="11" spans="1:8" x14ac:dyDescent="0.3">
      <c r="A11" t="s">
        <v>17</v>
      </c>
      <c r="B11" s="13">
        <v>0.6</v>
      </c>
      <c r="C11" s="12">
        <f t="shared" si="0"/>
        <v>20.14</v>
      </c>
      <c r="D11" s="12">
        <f t="shared" si="0"/>
        <v>18.29</v>
      </c>
      <c r="G11" s="159">
        <f>VLOOKUP(A11,XRVD26!$A:$H,8,FALSE)</f>
        <v>0.6</v>
      </c>
      <c r="H11" s="120">
        <f t="shared" si="1"/>
        <v>0</v>
      </c>
    </row>
    <row r="12" spans="1:8" x14ac:dyDescent="0.3">
      <c r="A12" t="s">
        <v>18</v>
      </c>
      <c r="B12" s="13">
        <v>0.5</v>
      </c>
      <c r="C12" s="12">
        <f t="shared" si="0"/>
        <v>16.79</v>
      </c>
      <c r="D12" s="12">
        <f t="shared" si="0"/>
        <v>15.24</v>
      </c>
      <c r="G12" s="159">
        <f>VLOOKUP(A12,XRVD26!$A:$H,8,FALSE)</f>
        <v>0.5</v>
      </c>
      <c r="H12" s="120">
        <f t="shared" si="1"/>
        <v>0</v>
      </c>
    </row>
    <row r="13" spans="1:8" x14ac:dyDescent="0.3">
      <c r="A13" t="s">
        <v>19</v>
      </c>
      <c r="B13" s="13">
        <v>0.6</v>
      </c>
      <c r="C13" s="12">
        <f t="shared" si="0"/>
        <v>20.14</v>
      </c>
      <c r="D13" s="12">
        <f t="shared" si="0"/>
        <v>18.29</v>
      </c>
      <c r="G13" s="159">
        <f>VLOOKUP(A13,XRVD26!$A:$H,8,FALSE)</f>
        <v>0.6</v>
      </c>
      <c r="H13" s="120">
        <f t="shared" si="1"/>
        <v>0</v>
      </c>
    </row>
    <row r="14" spans="1:8" x14ac:dyDescent="0.3">
      <c r="A14" t="s">
        <v>369</v>
      </c>
      <c r="B14" s="13">
        <v>0.8</v>
      </c>
      <c r="C14" s="12">
        <f t="shared" si="0"/>
        <v>26.86</v>
      </c>
      <c r="D14" s="12">
        <f t="shared" si="0"/>
        <v>24.39</v>
      </c>
      <c r="G14" s="159">
        <f>VLOOKUP(A14,XRVD26!$A:$H,8,FALSE)</f>
        <v>0.8</v>
      </c>
      <c r="H14" s="120">
        <f t="shared" si="1"/>
        <v>0</v>
      </c>
    </row>
    <row r="15" spans="1:8" x14ac:dyDescent="0.3">
      <c r="A15" t="s">
        <v>20</v>
      </c>
      <c r="B15" s="13">
        <v>1</v>
      </c>
      <c r="C15" s="12">
        <f t="shared" si="0"/>
        <v>33.57</v>
      </c>
      <c r="D15" s="12">
        <f t="shared" si="0"/>
        <v>30.49</v>
      </c>
      <c r="G15" s="159">
        <f>VLOOKUP(A15,XRVD26!$A:$H,8,FALSE)</f>
        <v>1</v>
      </c>
      <c r="H15" s="120">
        <f t="shared" si="1"/>
        <v>0</v>
      </c>
    </row>
    <row r="16" spans="1:8" x14ac:dyDescent="0.3">
      <c r="A16" t="s">
        <v>21</v>
      </c>
      <c r="B16" s="13">
        <v>4.2</v>
      </c>
      <c r="C16" s="12">
        <f t="shared" si="0"/>
        <v>140.99</v>
      </c>
      <c r="D16" s="12">
        <f t="shared" si="0"/>
        <v>128.05000000000001</v>
      </c>
      <c r="G16" s="159">
        <f>VLOOKUP(A16,XRVD26!$A:$H,8,FALSE)</f>
        <v>4.2</v>
      </c>
      <c r="H16" s="120">
        <f t="shared" si="1"/>
        <v>0</v>
      </c>
    </row>
    <row r="17" spans="1:8" x14ac:dyDescent="0.3">
      <c r="A17" t="s">
        <v>22</v>
      </c>
      <c r="B17" s="13">
        <v>10</v>
      </c>
      <c r="C17" s="12">
        <f t="shared" si="0"/>
        <v>335.7</v>
      </c>
      <c r="D17" s="12">
        <f t="shared" si="0"/>
        <v>304.89</v>
      </c>
      <c r="G17" s="159">
        <f>VLOOKUP(A17,XRVD26!$A:$H,8,FALSE)</f>
        <v>10</v>
      </c>
      <c r="H17" s="120">
        <f t="shared" si="1"/>
        <v>0</v>
      </c>
    </row>
    <row r="18" spans="1:8" x14ac:dyDescent="0.3">
      <c r="A18" t="s">
        <v>23</v>
      </c>
      <c r="B18" s="13">
        <v>3.1</v>
      </c>
      <c r="C18" s="12">
        <f t="shared" si="0"/>
        <v>104.07</v>
      </c>
      <c r="D18" s="12">
        <f t="shared" si="0"/>
        <v>94.51</v>
      </c>
      <c r="G18" s="159">
        <f>VLOOKUP(A18,XRVD26!$A:$H,8,FALSE)</f>
        <v>3.1</v>
      </c>
      <c r="H18" s="120">
        <f t="shared" si="1"/>
        <v>0</v>
      </c>
    </row>
    <row r="19" spans="1:8" x14ac:dyDescent="0.3">
      <c r="A19" t="s">
        <v>368</v>
      </c>
      <c r="B19" s="13">
        <v>5.6</v>
      </c>
      <c r="C19" s="12">
        <f t="shared" si="0"/>
        <v>187.99</v>
      </c>
      <c r="D19" s="12">
        <f t="shared" si="0"/>
        <v>170.74</v>
      </c>
      <c r="G19" s="159">
        <f>VLOOKUP(A19,XRVD26!$A:$H,8,FALSE)</f>
        <v>5.6</v>
      </c>
      <c r="H19" s="120">
        <f t="shared" si="1"/>
        <v>0</v>
      </c>
    </row>
    <row r="20" spans="1:8" x14ac:dyDescent="0.3">
      <c r="A20" t="s">
        <v>24</v>
      </c>
      <c r="B20" s="13">
        <v>1.6</v>
      </c>
      <c r="C20" s="12">
        <f t="shared" si="0"/>
        <v>53.71</v>
      </c>
      <c r="D20" s="12">
        <f t="shared" si="0"/>
        <v>48.78</v>
      </c>
      <c r="G20" s="159">
        <f>VLOOKUP(A20,XRVD26!$A:$H,8,FALSE)</f>
        <v>1.6</v>
      </c>
      <c r="H20" s="120">
        <f t="shared" si="1"/>
        <v>0</v>
      </c>
    </row>
    <row r="21" spans="1:8" x14ac:dyDescent="0.3">
      <c r="A21" t="s">
        <v>25</v>
      </c>
      <c r="B21" s="13">
        <v>2</v>
      </c>
      <c r="C21" s="12">
        <f t="shared" si="0"/>
        <v>67.14</v>
      </c>
      <c r="D21" s="12">
        <f t="shared" si="0"/>
        <v>60.98</v>
      </c>
      <c r="G21" s="159">
        <f>VLOOKUP(A21,XRVD26!$A:$H,8,FALSE)</f>
        <v>2</v>
      </c>
      <c r="H21" s="120">
        <f t="shared" si="1"/>
        <v>0</v>
      </c>
    </row>
    <row r="22" spans="1:8" x14ac:dyDescent="0.3">
      <c r="A22" t="s">
        <v>26</v>
      </c>
      <c r="B22" s="13">
        <v>1</v>
      </c>
      <c r="C22" s="12">
        <f t="shared" si="0"/>
        <v>33.57</v>
      </c>
      <c r="D22" s="12">
        <f t="shared" si="0"/>
        <v>30.49</v>
      </c>
      <c r="G22" s="159">
        <f>VLOOKUP(A22,XRVD26!$A:$H,8,FALSE)</f>
        <v>1</v>
      </c>
      <c r="H22" s="120">
        <f t="shared" si="1"/>
        <v>0</v>
      </c>
    </row>
    <row r="23" spans="1:8" x14ac:dyDescent="0.3">
      <c r="A23" t="s">
        <v>27</v>
      </c>
      <c r="B23" s="13">
        <v>0.8</v>
      </c>
      <c r="C23" s="12">
        <f t="shared" si="0"/>
        <v>26.86</v>
      </c>
      <c r="D23" s="12">
        <f t="shared" si="0"/>
        <v>24.39</v>
      </c>
      <c r="G23" s="159">
        <f>VLOOKUP(A23,XRVD26!$A:$H,8,FALSE)</f>
        <v>0.8</v>
      </c>
      <c r="H23" s="120">
        <f t="shared" si="1"/>
        <v>0</v>
      </c>
    </row>
    <row r="24" spans="1:8" x14ac:dyDescent="0.3">
      <c r="A24" t="s">
        <v>29</v>
      </c>
      <c r="B24" s="13">
        <v>1.25</v>
      </c>
      <c r="C24" s="12">
        <f t="shared" ref="C24:D45" si="2">ROUND($B24*C$2,2)</f>
        <v>41.96</v>
      </c>
      <c r="D24" s="12">
        <f t="shared" si="2"/>
        <v>38.11</v>
      </c>
      <c r="G24" s="159">
        <f>VLOOKUP(A24,XRVD26!$A:$H,8,FALSE)</f>
        <v>1.25</v>
      </c>
      <c r="H24" s="120">
        <f t="shared" si="1"/>
        <v>0</v>
      </c>
    </row>
    <row r="25" spans="1:8" x14ac:dyDescent="0.3">
      <c r="A25" t="s">
        <v>31</v>
      </c>
      <c r="B25" s="13">
        <v>0.3</v>
      </c>
      <c r="C25" s="12">
        <f t="shared" si="2"/>
        <v>10.07</v>
      </c>
      <c r="D25" s="12">
        <f t="shared" si="2"/>
        <v>9.15</v>
      </c>
      <c r="G25" s="159">
        <f>VLOOKUP(A25,XRVD26!$A:$H,8,FALSE)</f>
        <v>0.3</v>
      </c>
      <c r="H25" s="120">
        <f t="shared" si="1"/>
        <v>0</v>
      </c>
    </row>
    <row r="26" spans="1:8" x14ac:dyDescent="0.3">
      <c r="A26" t="s">
        <v>32</v>
      </c>
      <c r="B26" s="13">
        <v>0.3</v>
      </c>
      <c r="C26" s="12">
        <f t="shared" si="2"/>
        <v>10.07</v>
      </c>
      <c r="D26" s="12">
        <f t="shared" si="2"/>
        <v>9.15</v>
      </c>
      <c r="G26" s="159">
        <f>VLOOKUP(A26,XRVD26!$A:$H,8,FALSE)</f>
        <v>0.3</v>
      </c>
      <c r="H26" s="120">
        <f t="shared" si="1"/>
        <v>0</v>
      </c>
    </row>
    <row r="27" spans="1:8" x14ac:dyDescent="0.3">
      <c r="A27" t="s">
        <v>33</v>
      </c>
      <c r="B27" s="13">
        <v>0.3</v>
      </c>
      <c r="C27" s="12">
        <f t="shared" si="2"/>
        <v>10.07</v>
      </c>
      <c r="D27" s="12">
        <f t="shared" si="2"/>
        <v>9.15</v>
      </c>
      <c r="G27" s="159">
        <f>VLOOKUP(A27,XRVD26!$A:$H,8,FALSE)</f>
        <v>0.3</v>
      </c>
      <c r="H27" s="120">
        <f t="shared" si="1"/>
        <v>0</v>
      </c>
    </row>
    <row r="28" spans="1:8" x14ac:dyDescent="0.3">
      <c r="A28" t="s">
        <v>37</v>
      </c>
      <c r="B28" s="13">
        <v>1.5</v>
      </c>
      <c r="C28" s="12">
        <f t="shared" si="2"/>
        <v>50.36</v>
      </c>
      <c r="D28" s="12">
        <f t="shared" si="2"/>
        <v>45.73</v>
      </c>
      <c r="G28" s="159">
        <f>VLOOKUP(A28,XRVD26!$A:$H,8,FALSE)</f>
        <v>1.5</v>
      </c>
      <c r="H28" s="120">
        <f t="shared" si="1"/>
        <v>0</v>
      </c>
    </row>
    <row r="29" spans="1:8" x14ac:dyDescent="0.3">
      <c r="A29" t="s">
        <v>38</v>
      </c>
      <c r="B29" s="13">
        <v>1</v>
      </c>
      <c r="C29" s="12">
        <f t="shared" si="2"/>
        <v>33.57</v>
      </c>
      <c r="D29" s="12">
        <f t="shared" si="2"/>
        <v>30.49</v>
      </c>
      <c r="G29" s="159">
        <f>VLOOKUP(A29,XRVD26!$A:$H,8,FALSE)</f>
        <v>1</v>
      </c>
      <c r="H29" s="120">
        <f t="shared" si="1"/>
        <v>0</v>
      </c>
    </row>
    <row r="30" spans="1:8" x14ac:dyDescent="0.3">
      <c r="A30" t="s">
        <v>40</v>
      </c>
      <c r="B30" s="13">
        <v>0.6</v>
      </c>
      <c r="C30" s="12">
        <f t="shared" si="2"/>
        <v>20.14</v>
      </c>
      <c r="D30" s="12">
        <f t="shared" si="2"/>
        <v>18.29</v>
      </c>
      <c r="G30" s="159">
        <f>VLOOKUP(A30,XRVD26!$A:$H,8,FALSE)</f>
        <v>0.6</v>
      </c>
      <c r="H30" s="120">
        <f t="shared" si="1"/>
        <v>0</v>
      </c>
    </row>
    <row r="31" spans="1:8" x14ac:dyDescent="0.3">
      <c r="A31" t="s">
        <v>41</v>
      </c>
      <c r="B31" s="13">
        <v>0.5</v>
      </c>
      <c r="C31" s="12">
        <f t="shared" si="2"/>
        <v>16.79</v>
      </c>
      <c r="D31" s="12">
        <f t="shared" si="2"/>
        <v>15.24</v>
      </c>
      <c r="G31" s="159">
        <f>VLOOKUP(A31,XRVD26!$A:$H,8,FALSE)</f>
        <v>0.5</v>
      </c>
      <c r="H31" s="120">
        <f t="shared" si="1"/>
        <v>0</v>
      </c>
    </row>
    <row r="32" spans="1:8" x14ac:dyDescent="0.3">
      <c r="A32" t="s">
        <v>42</v>
      </c>
      <c r="B32" s="13">
        <v>1.1000000000000001</v>
      </c>
      <c r="C32" s="12">
        <f t="shared" si="2"/>
        <v>36.93</v>
      </c>
      <c r="D32" s="12">
        <f t="shared" si="2"/>
        <v>33.54</v>
      </c>
      <c r="G32" s="159">
        <f>VLOOKUP(A32,XRVD26!$A:$H,8,FALSE)</f>
        <v>1.1000000000000001</v>
      </c>
      <c r="H32" s="120">
        <f t="shared" si="1"/>
        <v>0</v>
      </c>
    </row>
    <row r="33" spans="1:8" x14ac:dyDescent="0.3">
      <c r="A33" t="s">
        <v>411</v>
      </c>
      <c r="B33" s="13">
        <v>0.7</v>
      </c>
      <c r="C33" s="12">
        <f t="shared" si="2"/>
        <v>23.5</v>
      </c>
      <c r="D33" s="12">
        <f t="shared" si="2"/>
        <v>21.34</v>
      </c>
      <c r="G33" s="159">
        <f>VLOOKUP(A33,XRVD26!$A:$H,8,FALSE)</f>
        <v>0.7</v>
      </c>
      <c r="H33" s="120">
        <f t="shared" si="1"/>
        <v>0</v>
      </c>
    </row>
    <row r="34" spans="1:8" x14ac:dyDescent="0.3">
      <c r="A34" t="s">
        <v>43</v>
      </c>
      <c r="B34" s="13">
        <v>0.8</v>
      </c>
      <c r="C34" s="12">
        <f t="shared" si="2"/>
        <v>26.86</v>
      </c>
      <c r="D34" s="12">
        <f t="shared" si="2"/>
        <v>24.39</v>
      </c>
      <c r="G34" s="159">
        <f>VLOOKUP(A34,XRVD26!$A:$H,8,FALSE)</f>
        <v>0.8</v>
      </c>
      <c r="H34" s="120">
        <f t="shared" si="1"/>
        <v>0</v>
      </c>
    </row>
    <row r="35" spans="1:8" x14ac:dyDescent="0.3">
      <c r="A35" t="s">
        <v>44</v>
      </c>
      <c r="B35" s="13">
        <v>2.5</v>
      </c>
      <c r="C35" s="12">
        <f t="shared" si="2"/>
        <v>83.93</v>
      </c>
      <c r="D35" s="12">
        <f t="shared" si="2"/>
        <v>76.22</v>
      </c>
      <c r="G35" s="159">
        <f>VLOOKUP(A35,XRVD26!$A:$H,8,FALSE)</f>
        <v>2.5</v>
      </c>
      <c r="H35" s="120">
        <f t="shared" si="1"/>
        <v>0</v>
      </c>
    </row>
    <row r="36" spans="1:8" x14ac:dyDescent="0.3">
      <c r="A36" t="s">
        <v>46</v>
      </c>
      <c r="B36" s="13">
        <v>4</v>
      </c>
      <c r="C36" s="12">
        <f t="shared" si="2"/>
        <v>134.28</v>
      </c>
      <c r="D36" s="12">
        <f t="shared" si="2"/>
        <v>121.95</v>
      </c>
      <c r="G36" s="159">
        <f>VLOOKUP(A36,XRVD26!$A:$H,8,FALSE)</f>
        <v>4</v>
      </c>
      <c r="H36" s="120">
        <f t="shared" si="1"/>
        <v>0</v>
      </c>
    </row>
    <row r="37" spans="1:8" x14ac:dyDescent="0.3">
      <c r="A37" t="s">
        <v>47</v>
      </c>
      <c r="B37" s="13">
        <v>6</v>
      </c>
      <c r="C37" s="12">
        <f t="shared" si="2"/>
        <v>201.42</v>
      </c>
      <c r="D37" s="12">
        <f t="shared" si="2"/>
        <v>182.93</v>
      </c>
      <c r="G37" s="159">
        <f>VLOOKUP(A37,XRVD26!$A:$H,8,FALSE)</f>
        <v>6</v>
      </c>
      <c r="H37" s="120">
        <f t="shared" si="1"/>
        <v>0</v>
      </c>
    </row>
    <row r="38" spans="1:8" x14ac:dyDescent="0.3">
      <c r="A38" t="s">
        <v>48</v>
      </c>
      <c r="B38" s="13">
        <v>6</v>
      </c>
      <c r="C38" s="12">
        <f t="shared" si="2"/>
        <v>201.42</v>
      </c>
      <c r="D38" s="12">
        <f t="shared" si="2"/>
        <v>182.93</v>
      </c>
      <c r="G38" s="159">
        <f>VLOOKUP(A38,XRVD26!$A:$H,8,FALSE)</f>
        <v>6</v>
      </c>
      <c r="H38" s="120">
        <f t="shared" si="1"/>
        <v>0</v>
      </c>
    </row>
    <row r="39" spans="1:8" x14ac:dyDescent="0.3">
      <c r="A39" t="s">
        <v>49</v>
      </c>
      <c r="B39" s="13">
        <v>5</v>
      </c>
      <c r="C39" s="12">
        <f t="shared" si="2"/>
        <v>167.85</v>
      </c>
      <c r="D39" s="12">
        <f t="shared" si="2"/>
        <v>152.44</v>
      </c>
      <c r="G39" s="159">
        <f>VLOOKUP(A39,XRVD26!$A:$H,8,FALSE)</f>
        <v>5</v>
      </c>
      <c r="H39" s="120">
        <f t="shared" si="1"/>
        <v>0</v>
      </c>
    </row>
    <row r="40" spans="1:8" x14ac:dyDescent="0.3">
      <c r="A40" t="s">
        <v>50</v>
      </c>
      <c r="B40" s="13">
        <v>7</v>
      </c>
      <c r="C40" s="12">
        <f t="shared" si="2"/>
        <v>234.99</v>
      </c>
      <c r="D40" s="12">
        <f t="shared" si="2"/>
        <v>213.42</v>
      </c>
      <c r="G40" s="159">
        <f>VLOOKUP(A40,XRVD26!$A:$H,8,FALSE)</f>
        <v>7</v>
      </c>
      <c r="H40" s="120">
        <f t="shared" si="1"/>
        <v>0</v>
      </c>
    </row>
    <row r="41" spans="1:8" x14ac:dyDescent="0.3">
      <c r="A41" t="s">
        <v>51</v>
      </c>
      <c r="B41" s="13">
        <v>7</v>
      </c>
      <c r="C41" s="12">
        <f t="shared" si="2"/>
        <v>234.99</v>
      </c>
      <c r="D41" s="12">
        <f t="shared" si="2"/>
        <v>213.42</v>
      </c>
      <c r="G41" s="159">
        <f>VLOOKUP(A41,XRVD26!$A:$H,8,FALSE)</f>
        <v>7</v>
      </c>
      <c r="H41" s="120">
        <f t="shared" si="1"/>
        <v>0</v>
      </c>
    </row>
    <row r="42" spans="1:8" x14ac:dyDescent="0.3">
      <c r="A42" t="s">
        <v>406</v>
      </c>
      <c r="B42" s="13">
        <v>1.2</v>
      </c>
      <c r="C42" s="12">
        <f t="shared" si="2"/>
        <v>40.28</v>
      </c>
      <c r="D42" s="12">
        <f t="shared" si="2"/>
        <v>36.590000000000003</v>
      </c>
      <c r="G42" s="159">
        <f>VLOOKUP(A42,XRVD26!$A:$H,8,FALSE)</f>
        <v>1.2</v>
      </c>
      <c r="H42" s="120">
        <f t="shared" si="1"/>
        <v>0</v>
      </c>
    </row>
    <row r="43" spans="1:8" x14ac:dyDescent="0.3">
      <c r="A43" t="s">
        <v>52</v>
      </c>
      <c r="B43" s="13">
        <v>1.2</v>
      </c>
      <c r="C43" s="12">
        <f t="shared" si="2"/>
        <v>40.28</v>
      </c>
      <c r="D43" s="12">
        <f t="shared" si="2"/>
        <v>36.590000000000003</v>
      </c>
      <c r="G43" s="159">
        <f>VLOOKUP(A43,XRVD26!$A:$H,8,FALSE)</f>
        <v>1.2</v>
      </c>
      <c r="H43" s="120">
        <f t="shared" si="1"/>
        <v>0</v>
      </c>
    </row>
    <row r="44" spans="1:8" x14ac:dyDescent="0.3">
      <c r="A44" t="s">
        <v>53</v>
      </c>
      <c r="B44" s="13">
        <v>1.2</v>
      </c>
      <c r="C44" s="12">
        <f t="shared" si="2"/>
        <v>40.28</v>
      </c>
      <c r="D44" s="12">
        <f t="shared" si="2"/>
        <v>36.590000000000003</v>
      </c>
      <c r="G44" s="159">
        <f>VLOOKUP(A44,XRVD26!$A:$H,8,FALSE)</f>
        <v>1.2</v>
      </c>
      <c r="H44" s="120">
        <f t="shared" si="1"/>
        <v>0</v>
      </c>
    </row>
    <row r="45" spans="1:8" x14ac:dyDescent="0.3">
      <c r="A45" t="s">
        <v>54</v>
      </c>
      <c r="B45" s="13">
        <v>1.1000000000000001</v>
      </c>
      <c r="C45" s="12">
        <f t="shared" si="2"/>
        <v>36.93</v>
      </c>
      <c r="D45" s="12">
        <f t="shared" si="2"/>
        <v>33.54</v>
      </c>
      <c r="G45" s="159">
        <f>VLOOKUP(A45,XRVD26!$A:$H,8,FALSE)</f>
        <v>1.1000000000000001</v>
      </c>
      <c r="H45" s="120">
        <f t="shared" si="1"/>
        <v>0</v>
      </c>
    </row>
    <row r="46" spans="1:8" x14ac:dyDescent="0.3">
      <c r="A46" t="s">
        <v>55</v>
      </c>
      <c r="B46" s="13">
        <v>1.1000000000000001</v>
      </c>
      <c r="C46" s="12">
        <f t="shared" ref="C46:D65" si="3">ROUND($B46*C$2,2)</f>
        <v>36.93</v>
      </c>
      <c r="D46" s="12">
        <f t="shared" si="3"/>
        <v>33.54</v>
      </c>
      <c r="G46" s="159">
        <f>VLOOKUP(A46,XRVD26!$A:$H,8,FALSE)</f>
        <v>1.1000000000000001</v>
      </c>
      <c r="H46" s="120">
        <f t="shared" si="1"/>
        <v>0</v>
      </c>
    </row>
    <row r="47" spans="1:8" x14ac:dyDescent="0.3">
      <c r="A47" t="s">
        <v>56</v>
      </c>
      <c r="B47" s="13">
        <v>1.1000000000000001</v>
      </c>
      <c r="C47" s="12">
        <f t="shared" si="3"/>
        <v>36.93</v>
      </c>
      <c r="D47" s="12">
        <f t="shared" si="3"/>
        <v>33.54</v>
      </c>
      <c r="G47" s="159">
        <f>VLOOKUP(A47,XRVD26!$A:$H,8,FALSE)</f>
        <v>1.1000000000000001</v>
      </c>
      <c r="H47" s="120">
        <f t="shared" si="1"/>
        <v>0</v>
      </c>
    </row>
    <row r="48" spans="1:8" x14ac:dyDescent="0.3">
      <c r="A48" t="s">
        <v>58</v>
      </c>
      <c r="B48" s="13">
        <v>4</v>
      </c>
      <c r="C48" s="12">
        <f t="shared" si="3"/>
        <v>134.28</v>
      </c>
      <c r="D48" s="12">
        <f t="shared" si="3"/>
        <v>121.95</v>
      </c>
      <c r="G48" s="159">
        <f>VLOOKUP(A48,XRVD26!$A:$H,8,FALSE)</f>
        <v>4</v>
      </c>
      <c r="H48" s="120">
        <f t="shared" si="1"/>
        <v>0</v>
      </c>
    </row>
    <row r="49" spans="1:8" x14ac:dyDescent="0.3">
      <c r="A49" t="s">
        <v>355</v>
      </c>
      <c r="B49" s="13">
        <v>2</v>
      </c>
      <c r="C49" s="12">
        <f t="shared" si="3"/>
        <v>67.14</v>
      </c>
      <c r="D49" s="12">
        <f t="shared" si="3"/>
        <v>60.98</v>
      </c>
      <c r="G49" s="159">
        <f>VLOOKUP(A49,XRVD26!$A:$H,8,FALSE)</f>
        <v>2</v>
      </c>
      <c r="H49" s="120">
        <f t="shared" si="1"/>
        <v>0</v>
      </c>
    </row>
    <row r="50" spans="1:8" x14ac:dyDescent="0.3">
      <c r="A50" t="s">
        <v>356</v>
      </c>
      <c r="B50" s="13">
        <v>2</v>
      </c>
      <c r="C50" s="12">
        <f t="shared" si="3"/>
        <v>67.14</v>
      </c>
      <c r="D50" s="12">
        <f t="shared" si="3"/>
        <v>60.98</v>
      </c>
      <c r="G50" s="159">
        <f>VLOOKUP(A50,XRVD26!$A:$H,8,FALSE)</f>
        <v>2</v>
      </c>
      <c r="H50" s="120">
        <f t="shared" si="1"/>
        <v>0</v>
      </c>
    </row>
    <row r="51" spans="1:8" x14ac:dyDescent="0.3">
      <c r="A51" t="s">
        <v>357</v>
      </c>
      <c r="B51" s="13">
        <v>2</v>
      </c>
      <c r="C51" s="12">
        <f t="shared" si="3"/>
        <v>67.14</v>
      </c>
      <c r="D51" s="12">
        <f t="shared" si="3"/>
        <v>60.98</v>
      </c>
      <c r="G51" s="159">
        <f>VLOOKUP(A51,XRVD26!$A:$H,8,FALSE)</f>
        <v>2</v>
      </c>
      <c r="H51" s="120">
        <f t="shared" si="1"/>
        <v>0</v>
      </c>
    </row>
    <row r="52" spans="1:8" x14ac:dyDescent="0.3">
      <c r="A52" t="s">
        <v>358</v>
      </c>
      <c r="B52" s="13">
        <v>2</v>
      </c>
      <c r="C52" s="12">
        <f t="shared" si="3"/>
        <v>67.14</v>
      </c>
      <c r="D52" s="12">
        <f t="shared" si="3"/>
        <v>60.98</v>
      </c>
      <c r="G52" s="159">
        <f>VLOOKUP(A52,XRVD26!$A:$H,8,FALSE)</f>
        <v>2</v>
      </c>
      <c r="H52" s="120">
        <f t="shared" si="1"/>
        <v>0</v>
      </c>
    </row>
    <row r="53" spans="1:8" x14ac:dyDescent="0.3">
      <c r="A53" t="s">
        <v>359</v>
      </c>
      <c r="B53" s="13">
        <v>2</v>
      </c>
      <c r="C53" s="12">
        <f t="shared" si="3"/>
        <v>67.14</v>
      </c>
      <c r="D53" s="12">
        <f t="shared" si="3"/>
        <v>60.98</v>
      </c>
      <c r="G53" s="159">
        <f>VLOOKUP(A53,XRVD26!$A:$H,8,FALSE)</f>
        <v>2</v>
      </c>
      <c r="H53" s="120">
        <f t="shared" si="1"/>
        <v>0</v>
      </c>
    </row>
    <row r="54" spans="1:8" x14ac:dyDescent="0.3">
      <c r="A54" t="s">
        <v>59</v>
      </c>
      <c r="B54" s="13">
        <v>2</v>
      </c>
      <c r="C54" s="12">
        <f t="shared" si="3"/>
        <v>67.14</v>
      </c>
      <c r="D54" s="12">
        <f t="shared" si="3"/>
        <v>60.98</v>
      </c>
      <c r="G54" s="159">
        <f>VLOOKUP(A54,XRVD26!$A:$H,8,FALSE)</f>
        <v>2</v>
      </c>
      <c r="H54" s="120">
        <f t="shared" si="1"/>
        <v>0</v>
      </c>
    </row>
    <row r="55" spans="1:8" x14ac:dyDescent="0.3">
      <c r="A55" t="s">
        <v>60</v>
      </c>
      <c r="B55" s="14">
        <v>4</v>
      </c>
      <c r="C55" s="116">
        <f t="shared" si="3"/>
        <v>134.28</v>
      </c>
      <c r="D55" s="116">
        <f t="shared" si="3"/>
        <v>121.95</v>
      </c>
      <c r="E55" s="117" t="s">
        <v>418</v>
      </c>
      <c r="G55" s="159">
        <f>VLOOKUP(A55,XRVD26!$A:$H,8,FALSE)</f>
        <v>2.2000000000000002</v>
      </c>
      <c r="H55" s="120">
        <f t="shared" si="1"/>
        <v>-1.7999999999999998</v>
      </c>
    </row>
    <row r="56" spans="1:8" x14ac:dyDescent="0.3">
      <c r="A56" t="s">
        <v>61</v>
      </c>
      <c r="B56" s="14">
        <v>5.4</v>
      </c>
      <c r="C56" s="116">
        <f t="shared" si="3"/>
        <v>181.28</v>
      </c>
      <c r="D56" s="116">
        <f t="shared" si="3"/>
        <v>164.64</v>
      </c>
      <c r="E56" s="117" t="s">
        <v>419</v>
      </c>
      <c r="G56" s="159">
        <f>VLOOKUP(A56,XRVD26!$A:$H,8,FALSE)</f>
        <v>2.7</v>
      </c>
      <c r="H56" s="120">
        <f t="shared" si="1"/>
        <v>-2.7</v>
      </c>
    </row>
    <row r="57" spans="1:8" x14ac:dyDescent="0.3">
      <c r="A57" t="s">
        <v>62</v>
      </c>
      <c r="B57" s="13">
        <v>3.3</v>
      </c>
      <c r="C57" s="12">
        <f t="shared" si="3"/>
        <v>110.78</v>
      </c>
      <c r="D57" s="12">
        <f t="shared" si="3"/>
        <v>100.61</v>
      </c>
      <c r="G57" s="159">
        <f>VLOOKUP(A57,XRVD26!$A:$H,8,FALSE)</f>
        <v>3.3</v>
      </c>
      <c r="H57" s="120">
        <f t="shared" si="1"/>
        <v>0</v>
      </c>
    </row>
    <row r="58" spans="1:8" x14ac:dyDescent="0.3">
      <c r="A58" t="s">
        <v>64</v>
      </c>
      <c r="B58" s="13">
        <v>2</v>
      </c>
      <c r="C58" s="12">
        <f t="shared" si="3"/>
        <v>67.14</v>
      </c>
      <c r="D58" s="12">
        <f t="shared" si="3"/>
        <v>60.98</v>
      </c>
      <c r="G58" s="159">
        <f>VLOOKUP(A58,XRVD26!$A:$H,8,FALSE)</f>
        <v>2</v>
      </c>
      <c r="H58" s="120">
        <f t="shared" si="1"/>
        <v>0</v>
      </c>
    </row>
    <row r="59" spans="1:8" x14ac:dyDescent="0.3">
      <c r="A59" t="s">
        <v>65</v>
      </c>
      <c r="B59" s="13">
        <v>3</v>
      </c>
      <c r="C59" s="12">
        <f t="shared" si="3"/>
        <v>100.71</v>
      </c>
      <c r="D59" s="12">
        <f t="shared" si="3"/>
        <v>91.47</v>
      </c>
      <c r="G59" s="159">
        <f>VLOOKUP(A59,XRVD26!$A:$H,8,FALSE)</f>
        <v>3</v>
      </c>
      <c r="H59" s="120">
        <f t="shared" si="1"/>
        <v>0</v>
      </c>
    </row>
    <row r="60" spans="1:8" x14ac:dyDescent="0.3">
      <c r="A60" t="s">
        <v>66</v>
      </c>
      <c r="B60" s="13">
        <v>3.5</v>
      </c>
      <c r="C60" s="12">
        <f t="shared" si="3"/>
        <v>117.5</v>
      </c>
      <c r="D60" s="12">
        <f t="shared" si="3"/>
        <v>106.71</v>
      </c>
      <c r="G60" s="159">
        <f>VLOOKUP(A60,XRVD26!$A:$H,8,FALSE)</f>
        <v>3.5</v>
      </c>
      <c r="H60" s="120">
        <f t="shared" si="1"/>
        <v>0</v>
      </c>
    </row>
    <row r="61" spans="1:8" x14ac:dyDescent="0.3">
      <c r="A61" t="s">
        <v>67</v>
      </c>
      <c r="B61" s="13">
        <v>4</v>
      </c>
      <c r="C61" s="12">
        <f t="shared" si="3"/>
        <v>134.28</v>
      </c>
      <c r="D61" s="12">
        <f t="shared" si="3"/>
        <v>121.95</v>
      </c>
      <c r="G61" s="159">
        <f>VLOOKUP(A61,XRVD26!$A:$H,8,FALSE)</f>
        <v>4</v>
      </c>
      <c r="H61" s="120">
        <f t="shared" si="1"/>
        <v>0</v>
      </c>
    </row>
    <row r="62" spans="1:8" x14ac:dyDescent="0.3">
      <c r="A62" t="s">
        <v>68</v>
      </c>
      <c r="B62" s="13">
        <v>6.8</v>
      </c>
      <c r="C62" s="12">
        <f t="shared" si="3"/>
        <v>228.28</v>
      </c>
      <c r="D62" s="12">
        <f t="shared" si="3"/>
        <v>207.32</v>
      </c>
      <c r="G62" s="159">
        <f>VLOOKUP(A62,XRVD26!$A:$H,8,FALSE)</f>
        <v>6.8</v>
      </c>
      <c r="H62" s="120">
        <f t="shared" si="1"/>
        <v>0</v>
      </c>
    </row>
    <row r="63" spans="1:8" x14ac:dyDescent="0.3">
      <c r="A63" t="s">
        <v>70</v>
      </c>
      <c r="B63" s="13">
        <v>2</v>
      </c>
      <c r="C63" s="12">
        <f t="shared" si="3"/>
        <v>67.14</v>
      </c>
      <c r="D63" s="12">
        <f t="shared" si="3"/>
        <v>60.98</v>
      </c>
      <c r="G63" s="159">
        <f>VLOOKUP(A63,XRVD26!$A:$H,8,FALSE)</f>
        <v>2</v>
      </c>
      <c r="H63" s="120">
        <f t="shared" si="1"/>
        <v>0</v>
      </c>
    </row>
    <row r="64" spans="1:8" x14ac:dyDescent="0.3">
      <c r="A64" t="s">
        <v>71</v>
      </c>
      <c r="B64" s="13">
        <v>4</v>
      </c>
      <c r="C64" s="12">
        <f t="shared" si="3"/>
        <v>134.28</v>
      </c>
      <c r="D64" s="12">
        <f t="shared" si="3"/>
        <v>121.95</v>
      </c>
      <c r="G64" s="159">
        <f>VLOOKUP(A64,XRVD26!$A:$H,8,FALSE)</f>
        <v>4</v>
      </c>
      <c r="H64" s="120">
        <f t="shared" si="1"/>
        <v>0</v>
      </c>
    </row>
    <row r="65" spans="1:8" x14ac:dyDescent="0.3">
      <c r="A65" t="s">
        <v>72</v>
      </c>
      <c r="B65" s="13">
        <v>5.4</v>
      </c>
      <c r="C65" s="12">
        <f t="shared" si="3"/>
        <v>181.28</v>
      </c>
      <c r="D65" s="12">
        <f t="shared" si="3"/>
        <v>164.64</v>
      </c>
      <c r="G65" s="159">
        <f>VLOOKUP(A65,XRVD26!$A:$H,8,FALSE)</f>
        <v>5.4</v>
      </c>
      <c r="H65" s="120">
        <f t="shared" si="1"/>
        <v>0</v>
      </c>
    </row>
    <row r="66" spans="1:8" x14ac:dyDescent="0.3">
      <c r="A66" t="s">
        <v>367</v>
      </c>
      <c r="B66" s="13">
        <v>5.7</v>
      </c>
      <c r="C66" s="12">
        <f t="shared" ref="C66:D85" si="4">ROUND($B66*C$2,2)</f>
        <v>191.35</v>
      </c>
      <c r="D66" s="12">
        <f t="shared" si="4"/>
        <v>173.79</v>
      </c>
      <c r="G66" s="159">
        <f>VLOOKUP(A66,XRVD26!$A:$H,8,FALSE)</f>
        <v>5.7</v>
      </c>
      <c r="H66" s="120">
        <f t="shared" si="1"/>
        <v>0</v>
      </c>
    </row>
    <row r="67" spans="1:8" x14ac:dyDescent="0.3">
      <c r="A67" t="s">
        <v>74</v>
      </c>
      <c r="B67" s="13">
        <v>10</v>
      </c>
      <c r="C67" s="12">
        <f t="shared" si="4"/>
        <v>335.7</v>
      </c>
      <c r="D67" s="12">
        <f t="shared" si="4"/>
        <v>304.89</v>
      </c>
      <c r="G67" s="159">
        <f>VLOOKUP(A67,XRVD26!$A:$H,8,FALSE)</f>
        <v>10</v>
      </c>
      <c r="H67" s="120">
        <f t="shared" si="1"/>
        <v>0</v>
      </c>
    </row>
    <row r="68" spans="1:8" x14ac:dyDescent="0.3">
      <c r="A68" t="s">
        <v>366</v>
      </c>
      <c r="B68" s="13">
        <v>14.5</v>
      </c>
      <c r="C68" s="12">
        <f t="shared" si="4"/>
        <v>486.77</v>
      </c>
      <c r="D68" s="12">
        <f t="shared" si="4"/>
        <v>442.09</v>
      </c>
      <c r="G68" s="159">
        <f>VLOOKUP(A68,XRVD26!$A:$H,8,FALSE)</f>
        <v>14.5</v>
      </c>
      <c r="H68" s="120">
        <f t="shared" si="1"/>
        <v>0</v>
      </c>
    </row>
    <row r="69" spans="1:8" x14ac:dyDescent="0.3">
      <c r="A69" t="s">
        <v>365</v>
      </c>
      <c r="B69" s="13">
        <v>20</v>
      </c>
      <c r="C69" s="12">
        <f t="shared" si="4"/>
        <v>671.4</v>
      </c>
      <c r="D69" s="12">
        <f t="shared" si="4"/>
        <v>609.77</v>
      </c>
      <c r="G69" s="159">
        <f>VLOOKUP(A69,XRVD26!$A:$H,8,FALSE)</f>
        <v>20</v>
      </c>
      <c r="H69" s="120">
        <f t="shared" ref="H69:H132" si="5">G69-B69</f>
        <v>0</v>
      </c>
    </row>
    <row r="70" spans="1:8" x14ac:dyDescent="0.3">
      <c r="A70" t="s">
        <v>76</v>
      </c>
      <c r="B70" s="13">
        <v>15</v>
      </c>
      <c r="C70" s="12">
        <f t="shared" si="4"/>
        <v>503.55</v>
      </c>
      <c r="D70" s="12">
        <f t="shared" si="4"/>
        <v>457.33</v>
      </c>
      <c r="G70" s="159">
        <f>VLOOKUP(A70,XRVD26!$A:$H,8,FALSE)</f>
        <v>15</v>
      </c>
      <c r="H70" s="120">
        <f t="shared" si="5"/>
        <v>0</v>
      </c>
    </row>
    <row r="71" spans="1:8" x14ac:dyDescent="0.3">
      <c r="A71" t="s">
        <v>78</v>
      </c>
      <c r="B71" s="13">
        <v>20</v>
      </c>
      <c r="C71" s="12">
        <f t="shared" si="4"/>
        <v>671.4</v>
      </c>
      <c r="D71" s="12">
        <f t="shared" si="4"/>
        <v>609.77</v>
      </c>
      <c r="G71" s="159">
        <f>VLOOKUP(A71,XRVD26!$A:$H,8,FALSE)</f>
        <v>20</v>
      </c>
      <c r="H71" s="120">
        <f t="shared" si="5"/>
        <v>0</v>
      </c>
    </row>
    <row r="72" spans="1:8" x14ac:dyDescent="0.3">
      <c r="A72" t="s">
        <v>79</v>
      </c>
      <c r="B72" s="13">
        <v>22</v>
      </c>
      <c r="C72" s="12">
        <f t="shared" si="4"/>
        <v>738.54</v>
      </c>
      <c r="D72" s="12">
        <f t="shared" si="4"/>
        <v>670.75</v>
      </c>
      <c r="G72" s="159">
        <f>VLOOKUP(A72,XRVD26!$A:$H,8,FALSE)</f>
        <v>22</v>
      </c>
      <c r="H72" s="120">
        <f t="shared" si="5"/>
        <v>0</v>
      </c>
    </row>
    <row r="73" spans="1:8" x14ac:dyDescent="0.3">
      <c r="A73" t="s">
        <v>80</v>
      </c>
      <c r="B73" s="13">
        <v>16</v>
      </c>
      <c r="C73" s="12">
        <f t="shared" si="4"/>
        <v>537.12</v>
      </c>
      <c r="D73" s="12">
        <f t="shared" si="4"/>
        <v>487.82</v>
      </c>
      <c r="G73" s="159">
        <f>VLOOKUP(A73,XRVD26!$A:$H,8,FALSE)</f>
        <v>16</v>
      </c>
      <c r="H73" s="120">
        <f t="shared" si="5"/>
        <v>0</v>
      </c>
    </row>
    <row r="74" spans="1:8" x14ac:dyDescent="0.3">
      <c r="A74" t="s">
        <v>81</v>
      </c>
      <c r="B74" s="13">
        <v>18</v>
      </c>
      <c r="C74" s="12">
        <f t="shared" si="4"/>
        <v>604.26</v>
      </c>
      <c r="D74" s="12">
        <f t="shared" si="4"/>
        <v>548.79999999999995</v>
      </c>
      <c r="G74" s="159">
        <f>VLOOKUP(A74,XRVD26!$A:$H,8,FALSE)</f>
        <v>18</v>
      </c>
      <c r="H74" s="120">
        <f t="shared" si="5"/>
        <v>0</v>
      </c>
    </row>
    <row r="75" spans="1:8" x14ac:dyDescent="0.3">
      <c r="A75" t="s">
        <v>82</v>
      </c>
      <c r="B75" s="13">
        <v>19</v>
      </c>
      <c r="C75" s="12">
        <f t="shared" si="4"/>
        <v>637.83000000000004</v>
      </c>
      <c r="D75" s="12">
        <f t="shared" si="4"/>
        <v>579.29</v>
      </c>
      <c r="G75" s="159">
        <f>VLOOKUP(A75,XRVD26!$A:$H,8,FALSE)</f>
        <v>19</v>
      </c>
      <c r="H75" s="120">
        <f t="shared" si="5"/>
        <v>0</v>
      </c>
    </row>
    <row r="76" spans="1:8" x14ac:dyDescent="0.3">
      <c r="A76" t="s">
        <v>84</v>
      </c>
      <c r="B76" s="13">
        <v>14</v>
      </c>
      <c r="C76" s="12">
        <f t="shared" si="4"/>
        <v>469.98</v>
      </c>
      <c r="D76" s="12">
        <f t="shared" si="4"/>
        <v>426.84</v>
      </c>
      <c r="G76" s="159">
        <f>VLOOKUP(A76,XRVD26!$A:$H,8,FALSE)</f>
        <v>14</v>
      </c>
      <c r="H76" s="120">
        <f t="shared" si="5"/>
        <v>0</v>
      </c>
    </row>
    <row r="77" spans="1:8" x14ac:dyDescent="0.3">
      <c r="A77" t="s">
        <v>86</v>
      </c>
      <c r="B77" s="13">
        <v>16</v>
      </c>
      <c r="C77" s="12">
        <f t="shared" si="4"/>
        <v>537.12</v>
      </c>
      <c r="D77" s="12">
        <f t="shared" si="4"/>
        <v>487.82</v>
      </c>
      <c r="G77" s="159">
        <f>VLOOKUP(A77,XRVD26!$A:$H,8,FALSE)</f>
        <v>16</v>
      </c>
      <c r="H77" s="120">
        <f t="shared" si="5"/>
        <v>0</v>
      </c>
    </row>
    <row r="78" spans="1:8" x14ac:dyDescent="0.3">
      <c r="A78" t="s">
        <v>88</v>
      </c>
      <c r="B78" s="13">
        <v>1.5</v>
      </c>
      <c r="C78" s="12">
        <f t="shared" si="4"/>
        <v>50.36</v>
      </c>
      <c r="D78" s="12">
        <f t="shared" si="4"/>
        <v>45.73</v>
      </c>
      <c r="G78" s="159">
        <f>VLOOKUP(A78,XRVD26!$A:$H,8,FALSE)</f>
        <v>1.5</v>
      </c>
      <c r="H78" s="120">
        <f t="shared" si="5"/>
        <v>0</v>
      </c>
    </row>
    <row r="79" spans="1:8" x14ac:dyDescent="0.3">
      <c r="A79" t="s">
        <v>89</v>
      </c>
      <c r="B79" s="13">
        <v>4</v>
      </c>
      <c r="C79" s="12">
        <f t="shared" si="4"/>
        <v>134.28</v>
      </c>
      <c r="D79" s="12">
        <f t="shared" si="4"/>
        <v>121.95</v>
      </c>
      <c r="G79" s="159">
        <f>VLOOKUP(A79,XRVD26!$A:$H,8,FALSE)</f>
        <v>4</v>
      </c>
      <c r="H79" s="120">
        <f t="shared" si="5"/>
        <v>0</v>
      </c>
    </row>
    <row r="80" spans="1:8" x14ac:dyDescent="0.3">
      <c r="A80" t="s">
        <v>90</v>
      </c>
      <c r="B80" s="13">
        <v>6</v>
      </c>
      <c r="C80" s="12">
        <f t="shared" si="4"/>
        <v>201.42</v>
      </c>
      <c r="D80" s="12">
        <f t="shared" si="4"/>
        <v>182.93</v>
      </c>
      <c r="G80" s="159">
        <f>VLOOKUP(A80,XRVD26!$A:$H,8,FALSE)</f>
        <v>6</v>
      </c>
      <c r="H80" s="120">
        <f t="shared" si="5"/>
        <v>0</v>
      </c>
    </row>
    <row r="81" spans="1:8" x14ac:dyDescent="0.3">
      <c r="A81" t="s">
        <v>91</v>
      </c>
      <c r="B81" s="13">
        <v>4.8</v>
      </c>
      <c r="C81" s="12">
        <f t="shared" si="4"/>
        <v>161.13999999999999</v>
      </c>
      <c r="D81" s="12">
        <f t="shared" si="4"/>
        <v>146.35</v>
      </c>
      <c r="G81" s="159">
        <f>VLOOKUP(A81,XRVD26!$A:$H,8,FALSE)</f>
        <v>4.8</v>
      </c>
      <c r="H81" s="120">
        <f t="shared" si="5"/>
        <v>0</v>
      </c>
    </row>
    <row r="82" spans="1:8" x14ac:dyDescent="0.3">
      <c r="A82" t="s">
        <v>92</v>
      </c>
      <c r="B82" s="13">
        <v>4.5</v>
      </c>
      <c r="C82" s="12">
        <f t="shared" si="4"/>
        <v>151.07</v>
      </c>
      <c r="D82" s="12">
        <f t="shared" si="4"/>
        <v>137.19999999999999</v>
      </c>
      <c r="G82" s="159">
        <f>VLOOKUP(A82,XRVD26!$A:$H,8,FALSE)</f>
        <v>4.5</v>
      </c>
      <c r="H82" s="120">
        <f t="shared" si="5"/>
        <v>0</v>
      </c>
    </row>
    <row r="83" spans="1:8" x14ac:dyDescent="0.3">
      <c r="A83" t="s">
        <v>94</v>
      </c>
      <c r="B83" s="13">
        <v>5.4</v>
      </c>
      <c r="C83" s="12">
        <f t="shared" si="4"/>
        <v>181.28</v>
      </c>
      <c r="D83" s="12">
        <f t="shared" si="4"/>
        <v>164.64</v>
      </c>
      <c r="G83" s="159">
        <f>VLOOKUP(A83,XRVD26!$A:$H,8,FALSE)</f>
        <v>5.4</v>
      </c>
      <c r="H83" s="120">
        <f t="shared" si="5"/>
        <v>0</v>
      </c>
    </row>
    <row r="84" spans="1:8" x14ac:dyDescent="0.3">
      <c r="A84" t="s">
        <v>95</v>
      </c>
      <c r="B84" s="13">
        <v>1.5</v>
      </c>
      <c r="C84" s="12">
        <f t="shared" si="4"/>
        <v>50.36</v>
      </c>
      <c r="D84" s="12">
        <f t="shared" si="4"/>
        <v>45.73</v>
      </c>
      <c r="G84" s="159">
        <f>VLOOKUP(A84,XRVD26!$A:$H,8,FALSE)</f>
        <v>1.5</v>
      </c>
      <c r="H84" s="120">
        <f t="shared" si="5"/>
        <v>0</v>
      </c>
    </row>
    <row r="85" spans="1:8" x14ac:dyDescent="0.3">
      <c r="A85" t="s">
        <v>96</v>
      </c>
      <c r="B85" s="13">
        <v>4</v>
      </c>
      <c r="C85" s="12">
        <f t="shared" si="4"/>
        <v>134.28</v>
      </c>
      <c r="D85" s="12">
        <f t="shared" si="4"/>
        <v>121.95</v>
      </c>
      <c r="G85" s="159">
        <f>VLOOKUP(A85,XRVD26!$A:$H,8,FALSE)</f>
        <v>4</v>
      </c>
      <c r="H85" s="120">
        <f t="shared" si="5"/>
        <v>0</v>
      </c>
    </row>
    <row r="86" spans="1:8" x14ac:dyDescent="0.3">
      <c r="A86" t="s">
        <v>97</v>
      </c>
      <c r="B86" s="13">
        <v>1</v>
      </c>
      <c r="C86" s="12">
        <f t="shared" ref="C86:D105" si="6">ROUND($B86*C$2,2)</f>
        <v>33.57</v>
      </c>
      <c r="D86" s="12">
        <f t="shared" si="6"/>
        <v>30.49</v>
      </c>
      <c r="G86" s="159">
        <f>VLOOKUP(A86,XRVD26!$A:$H,8,FALSE)</f>
        <v>1</v>
      </c>
      <c r="H86" s="120">
        <f t="shared" si="5"/>
        <v>0</v>
      </c>
    </row>
    <row r="87" spans="1:8" x14ac:dyDescent="0.3">
      <c r="A87" t="s">
        <v>98</v>
      </c>
      <c r="B87" s="13">
        <v>8</v>
      </c>
      <c r="C87" s="12">
        <f t="shared" si="6"/>
        <v>268.56</v>
      </c>
      <c r="D87" s="12">
        <f t="shared" si="6"/>
        <v>243.91</v>
      </c>
      <c r="G87" s="159">
        <f>VLOOKUP(A87,XRVD26!$A:$H,8,FALSE)</f>
        <v>8</v>
      </c>
      <c r="H87" s="120">
        <f t="shared" si="5"/>
        <v>0</v>
      </c>
    </row>
    <row r="88" spans="1:8" x14ac:dyDescent="0.3">
      <c r="A88" t="s">
        <v>100</v>
      </c>
      <c r="B88" s="13">
        <v>5</v>
      </c>
      <c r="C88" s="12">
        <f t="shared" si="6"/>
        <v>167.85</v>
      </c>
      <c r="D88" s="12">
        <f t="shared" si="6"/>
        <v>152.44</v>
      </c>
      <c r="G88" s="159">
        <f>VLOOKUP(A88,XRVD26!$A:$H,8,FALSE)</f>
        <v>5</v>
      </c>
      <c r="H88" s="120">
        <f t="shared" si="5"/>
        <v>0</v>
      </c>
    </row>
    <row r="89" spans="1:8" x14ac:dyDescent="0.3">
      <c r="A89" t="s">
        <v>101</v>
      </c>
      <c r="B89" s="13">
        <v>6</v>
      </c>
      <c r="C89" s="12">
        <f t="shared" si="6"/>
        <v>201.42</v>
      </c>
      <c r="D89" s="12">
        <f t="shared" si="6"/>
        <v>182.93</v>
      </c>
      <c r="G89" s="159">
        <f>VLOOKUP(A89,XRVD26!$A:$H,8,FALSE)</f>
        <v>6</v>
      </c>
      <c r="H89" s="120">
        <f t="shared" si="5"/>
        <v>0</v>
      </c>
    </row>
    <row r="90" spans="1:8" x14ac:dyDescent="0.3">
      <c r="A90" t="s">
        <v>102</v>
      </c>
      <c r="B90" s="13">
        <v>10</v>
      </c>
      <c r="C90" s="12">
        <f t="shared" si="6"/>
        <v>335.7</v>
      </c>
      <c r="D90" s="12">
        <f t="shared" si="6"/>
        <v>304.89</v>
      </c>
      <c r="G90" s="159">
        <f>VLOOKUP(A90,XRVD26!$A:$H,8,FALSE)</f>
        <v>10</v>
      </c>
      <c r="H90" s="120">
        <f t="shared" si="5"/>
        <v>0</v>
      </c>
    </row>
    <row r="91" spans="1:8" x14ac:dyDescent="0.3">
      <c r="A91" t="s">
        <v>103</v>
      </c>
      <c r="B91" s="13">
        <v>14.4</v>
      </c>
      <c r="C91" s="12">
        <f t="shared" si="6"/>
        <v>483.41</v>
      </c>
      <c r="D91" s="12">
        <f t="shared" si="6"/>
        <v>439.04</v>
      </c>
      <c r="G91" s="159">
        <f>VLOOKUP(A91,XRVD26!$A:$H,8,FALSE)</f>
        <v>14.4</v>
      </c>
      <c r="H91" s="120">
        <f t="shared" si="5"/>
        <v>0</v>
      </c>
    </row>
    <row r="92" spans="1:8" x14ac:dyDescent="0.3">
      <c r="A92" t="s">
        <v>104</v>
      </c>
      <c r="B92" s="13">
        <v>4.0999999999999996</v>
      </c>
      <c r="C92" s="12">
        <f t="shared" si="6"/>
        <v>137.63999999999999</v>
      </c>
      <c r="D92" s="12">
        <f t="shared" si="6"/>
        <v>125</v>
      </c>
      <c r="G92" s="159">
        <f>VLOOKUP(A92,XRVD26!$A:$H,8,FALSE)</f>
        <v>4.0999999999999996</v>
      </c>
      <c r="H92" s="120">
        <f t="shared" si="5"/>
        <v>0</v>
      </c>
    </row>
    <row r="93" spans="1:8" x14ac:dyDescent="0.3">
      <c r="A93" t="s">
        <v>364</v>
      </c>
      <c r="B93" s="13">
        <v>0</v>
      </c>
      <c r="C93" s="12">
        <f t="shared" si="6"/>
        <v>0</v>
      </c>
      <c r="D93" s="12">
        <f t="shared" si="6"/>
        <v>0</v>
      </c>
      <c r="G93" s="159">
        <f>VLOOKUP(A93,XRVD26!$A:$H,8,FALSE)</f>
        <v>0</v>
      </c>
      <c r="H93" s="120">
        <f t="shared" si="5"/>
        <v>0</v>
      </c>
    </row>
    <row r="94" spans="1:8" x14ac:dyDescent="0.3">
      <c r="A94" t="s">
        <v>106</v>
      </c>
      <c r="B94" s="13">
        <v>1.25</v>
      </c>
      <c r="C94" s="12">
        <f t="shared" si="6"/>
        <v>41.96</v>
      </c>
      <c r="D94" s="12">
        <f t="shared" si="6"/>
        <v>38.11</v>
      </c>
      <c r="G94" s="159">
        <f>VLOOKUP(A94,XRVD26!$A:$H,8,FALSE)</f>
        <v>1.25</v>
      </c>
      <c r="H94" s="120">
        <f t="shared" si="5"/>
        <v>0</v>
      </c>
    </row>
    <row r="95" spans="1:8" x14ac:dyDescent="0.3">
      <c r="A95" t="s">
        <v>107</v>
      </c>
      <c r="B95" s="13">
        <v>1</v>
      </c>
      <c r="C95" s="12">
        <f t="shared" si="6"/>
        <v>33.57</v>
      </c>
      <c r="D95" s="12">
        <f t="shared" si="6"/>
        <v>30.49</v>
      </c>
      <c r="G95" s="159">
        <f>VLOOKUP(A95,XRVD26!$A:$H,8,FALSE)</f>
        <v>1</v>
      </c>
      <c r="H95" s="120">
        <f t="shared" si="5"/>
        <v>0</v>
      </c>
    </row>
    <row r="96" spans="1:8" x14ac:dyDescent="0.3">
      <c r="A96" t="s">
        <v>108</v>
      </c>
      <c r="B96" s="13">
        <v>3</v>
      </c>
      <c r="C96" s="12">
        <f t="shared" si="6"/>
        <v>100.71</v>
      </c>
      <c r="D96" s="12">
        <f t="shared" si="6"/>
        <v>91.47</v>
      </c>
      <c r="G96" s="159">
        <f>VLOOKUP(A96,XRVD26!$A:$H,8,FALSE)</f>
        <v>3</v>
      </c>
      <c r="H96" s="120">
        <f t="shared" si="5"/>
        <v>0</v>
      </c>
    </row>
    <row r="97" spans="1:8" x14ac:dyDescent="0.3">
      <c r="A97" t="s">
        <v>109</v>
      </c>
      <c r="B97" s="13">
        <v>4</v>
      </c>
      <c r="C97" s="12">
        <f t="shared" si="6"/>
        <v>134.28</v>
      </c>
      <c r="D97" s="12">
        <f t="shared" si="6"/>
        <v>121.95</v>
      </c>
      <c r="G97" s="159">
        <f>VLOOKUP(A97,XRVD26!$A:$H,8,FALSE)</f>
        <v>4</v>
      </c>
      <c r="H97" s="120">
        <f t="shared" si="5"/>
        <v>0</v>
      </c>
    </row>
    <row r="98" spans="1:8" x14ac:dyDescent="0.3">
      <c r="A98" t="s">
        <v>110</v>
      </c>
      <c r="B98" s="13">
        <v>3.3</v>
      </c>
      <c r="C98" s="12">
        <f t="shared" si="6"/>
        <v>110.78</v>
      </c>
      <c r="D98" s="12">
        <f t="shared" si="6"/>
        <v>100.61</v>
      </c>
      <c r="G98" s="159">
        <f>VLOOKUP(A98,XRVD26!$A:$H,8,FALSE)</f>
        <v>3.3</v>
      </c>
      <c r="H98" s="120">
        <f t="shared" si="5"/>
        <v>0</v>
      </c>
    </row>
    <row r="99" spans="1:8" x14ac:dyDescent="0.3">
      <c r="A99" t="s">
        <v>111</v>
      </c>
      <c r="B99" s="13">
        <v>3.7</v>
      </c>
      <c r="C99" s="12">
        <f t="shared" si="6"/>
        <v>124.21</v>
      </c>
      <c r="D99" s="12">
        <f t="shared" si="6"/>
        <v>112.81</v>
      </c>
      <c r="G99" s="159">
        <f>VLOOKUP(A99,XRVD26!$A:$H,8,FALSE)</f>
        <v>3.7</v>
      </c>
      <c r="H99" s="120">
        <f t="shared" si="5"/>
        <v>0</v>
      </c>
    </row>
    <row r="100" spans="1:8" x14ac:dyDescent="0.3">
      <c r="A100" t="s">
        <v>112</v>
      </c>
      <c r="B100" s="13">
        <v>10.199999999999999</v>
      </c>
      <c r="C100" s="12">
        <f t="shared" si="6"/>
        <v>342.41</v>
      </c>
      <c r="D100" s="12">
        <f t="shared" si="6"/>
        <v>310.98</v>
      </c>
      <c r="G100" s="159">
        <f>VLOOKUP(A100,XRVD26!$A:$H,8,FALSE)</f>
        <v>10.199999999999999</v>
      </c>
      <c r="H100" s="120">
        <f t="shared" si="5"/>
        <v>0</v>
      </c>
    </row>
    <row r="101" spans="1:8" x14ac:dyDescent="0.3">
      <c r="A101" t="s">
        <v>113</v>
      </c>
      <c r="B101" s="13">
        <v>11.5</v>
      </c>
      <c r="C101" s="12">
        <f t="shared" si="6"/>
        <v>386.06</v>
      </c>
      <c r="D101" s="12">
        <f t="shared" si="6"/>
        <v>350.62</v>
      </c>
      <c r="G101" s="159">
        <f>VLOOKUP(A101,XRVD26!$A:$H,8,FALSE)</f>
        <v>11.5</v>
      </c>
      <c r="H101" s="120">
        <f t="shared" si="5"/>
        <v>0</v>
      </c>
    </row>
    <row r="102" spans="1:8" x14ac:dyDescent="0.3">
      <c r="A102" t="s">
        <v>114</v>
      </c>
      <c r="B102" s="13">
        <v>14</v>
      </c>
      <c r="C102" s="12">
        <f t="shared" si="6"/>
        <v>469.98</v>
      </c>
      <c r="D102" s="12">
        <f t="shared" si="6"/>
        <v>426.84</v>
      </c>
      <c r="G102" s="159">
        <f>VLOOKUP(A102,XRVD26!$A:$H,8,FALSE)</f>
        <v>14</v>
      </c>
      <c r="H102" s="120">
        <f t="shared" si="5"/>
        <v>0</v>
      </c>
    </row>
    <row r="103" spans="1:8" x14ac:dyDescent="0.3">
      <c r="A103" t="s">
        <v>115</v>
      </c>
      <c r="B103" s="13">
        <v>11</v>
      </c>
      <c r="C103" s="12">
        <f t="shared" si="6"/>
        <v>369.27</v>
      </c>
      <c r="D103" s="12">
        <f t="shared" si="6"/>
        <v>335.38</v>
      </c>
      <c r="G103" s="159">
        <f>VLOOKUP(A103,XRVD26!$A:$H,8,FALSE)</f>
        <v>11</v>
      </c>
      <c r="H103" s="120">
        <f t="shared" si="5"/>
        <v>0</v>
      </c>
    </row>
    <row r="104" spans="1:8" x14ac:dyDescent="0.3">
      <c r="A104" t="s">
        <v>116</v>
      </c>
      <c r="B104" s="13">
        <v>13.4</v>
      </c>
      <c r="C104" s="12">
        <f t="shared" si="6"/>
        <v>449.84</v>
      </c>
      <c r="D104" s="12">
        <f t="shared" si="6"/>
        <v>408.55</v>
      </c>
      <c r="G104" s="159">
        <f>VLOOKUP(A104,XRVD26!$A:$H,8,FALSE)</f>
        <v>13.4</v>
      </c>
      <c r="H104" s="120">
        <f t="shared" si="5"/>
        <v>0</v>
      </c>
    </row>
    <row r="105" spans="1:8" x14ac:dyDescent="0.3">
      <c r="A105" t="s">
        <v>363</v>
      </c>
      <c r="B105" s="13">
        <v>16.5</v>
      </c>
      <c r="C105" s="12">
        <f t="shared" si="6"/>
        <v>553.91</v>
      </c>
      <c r="D105" s="12">
        <f t="shared" si="6"/>
        <v>503.06</v>
      </c>
      <c r="G105" s="159">
        <f>VLOOKUP(A105,XRVD26!$A:$H,8,FALSE)</f>
        <v>16.5</v>
      </c>
      <c r="H105" s="120">
        <f t="shared" si="5"/>
        <v>0</v>
      </c>
    </row>
    <row r="106" spans="1:8" x14ac:dyDescent="0.3">
      <c r="A106" t="s">
        <v>117</v>
      </c>
      <c r="B106" s="13">
        <v>5</v>
      </c>
      <c r="C106" s="12">
        <f t="shared" ref="C106:D126" si="7">ROUND($B106*C$2,2)</f>
        <v>167.85</v>
      </c>
      <c r="D106" s="12">
        <f t="shared" si="7"/>
        <v>152.44</v>
      </c>
      <c r="G106" s="159">
        <f>VLOOKUP(A106,XRVD26!$A:$H,8,FALSE)</f>
        <v>5</v>
      </c>
      <c r="H106" s="120">
        <f t="shared" si="5"/>
        <v>0</v>
      </c>
    </row>
    <row r="107" spans="1:8" x14ac:dyDescent="0.3">
      <c r="A107" t="s">
        <v>118</v>
      </c>
      <c r="B107" s="13">
        <v>3.8</v>
      </c>
      <c r="C107" s="12">
        <f t="shared" si="7"/>
        <v>127.57</v>
      </c>
      <c r="D107" s="12">
        <f t="shared" si="7"/>
        <v>115.86</v>
      </c>
      <c r="G107" s="159">
        <f>VLOOKUP(A107,XRVD26!$A:$H,8,FALSE)</f>
        <v>3.8</v>
      </c>
      <c r="H107" s="120">
        <f t="shared" si="5"/>
        <v>0</v>
      </c>
    </row>
    <row r="108" spans="1:8" x14ac:dyDescent="0.3">
      <c r="A108" t="s">
        <v>119</v>
      </c>
      <c r="B108" s="13">
        <v>8</v>
      </c>
      <c r="C108" s="12">
        <f t="shared" si="7"/>
        <v>268.56</v>
      </c>
      <c r="D108" s="12">
        <f t="shared" si="7"/>
        <v>243.91</v>
      </c>
      <c r="G108" s="159">
        <f>VLOOKUP(A108,XRVD26!$A:$H,8,FALSE)</f>
        <v>8</v>
      </c>
      <c r="H108" s="120">
        <f t="shared" si="5"/>
        <v>0</v>
      </c>
    </row>
    <row r="109" spans="1:8" x14ac:dyDescent="0.3">
      <c r="A109" t="s">
        <v>120</v>
      </c>
      <c r="B109" s="13">
        <v>9.1</v>
      </c>
      <c r="C109" s="12">
        <f t="shared" si="7"/>
        <v>305.49</v>
      </c>
      <c r="D109" s="12">
        <f t="shared" si="7"/>
        <v>277.45</v>
      </c>
      <c r="G109" s="159">
        <f>VLOOKUP(A109,XRVD26!$A:$H,8,FALSE)</f>
        <v>9.1</v>
      </c>
      <c r="H109" s="120">
        <f t="shared" si="5"/>
        <v>0</v>
      </c>
    </row>
    <row r="110" spans="1:8" x14ac:dyDescent="0.3">
      <c r="A110" t="s">
        <v>121</v>
      </c>
      <c r="B110" s="13">
        <v>3</v>
      </c>
      <c r="C110" s="12">
        <f t="shared" si="7"/>
        <v>100.71</v>
      </c>
      <c r="D110" s="12">
        <f t="shared" si="7"/>
        <v>91.47</v>
      </c>
      <c r="G110" s="159">
        <f>VLOOKUP(A110,XRVD26!$A:$H,8,FALSE)</f>
        <v>3</v>
      </c>
      <c r="H110" s="120">
        <f t="shared" si="5"/>
        <v>0</v>
      </c>
    </row>
    <row r="111" spans="1:8" x14ac:dyDescent="0.3">
      <c r="A111" t="s">
        <v>123</v>
      </c>
      <c r="B111" s="13">
        <v>9.5</v>
      </c>
      <c r="C111" s="12">
        <f t="shared" si="7"/>
        <v>318.92</v>
      </c>
      <c r="D111" s="12">
        <f t="shared" si="7"/>
        <v>289.64</v>
      </c>
      <c r="G111" s="159">
        <f>VLOOKUP(A111,XRVD26!$A:$H,8,FALSE)</f>
        <v>9.5</v>
      </c>
      <c r="H111" s="120">
        <f t="shared" si="5"/>
        <v>0</v>
      </c>
    </row>
    <row r="112" spans="1:8" x14ac:dyDescent="0.3">
      <c r="A112" t="s">
        <v>125</v>
      </c>
      <c r="B112" s="13">
        <v>3.5</v>
      </c>
      <c r="C112" s="12">
        <f t="shared" si="7"/>
        <v>117.5</v>
      </c>
      <c r="D112" s="12">
        <f t="shared" si="7"/>
        <v>106.71</v>
      </c>
      <c r="G112" s="159">
        <f>VLOOKUP(A112,XRVD26!$A:$H,8,FALSE)</f>
        <v>3.5</v>
      </c>
      <c r="H112" s="120">
        <f t="shared" si="5"/>
        <v>0</v>
      </c>
    </row>
    <row r="113" spans="1:8" x14ac:dyDescent="0.3">
      <c r="A113" t="s">
        <v>126</v>
      </c>
      <c r="B113" s="13">
        <v>3.5</v>
      </c>
      <c r="C113" s="12">
        <f t="shared" si="7"/>
        <v>117.5</v>
      </c>
      <c r="D113" s="12">
        <f t="shared" si="7"/>
        <v>106.71</v>
      </c>
      <c r="G113" s="159">
        <f>VLOOKUP(A113,XRVD26!$A:$H,8,FALSE)</f>
        <v>3.5</v>
      </c>
      <c r="H113" s="120">
        <f t="shared" si="5"/>
        <v>0</v>
      </c>
    </row>
    <row r="114" spans="1:8" x14ac:dyDescent="0.3">
      <c r="A114" t="s">
        <v>127</v>
      </c>
      <c r="B114" s="13">
        <v>8.1</v>
      </c>
      <c r="C114" s="12">
        <f t="shared" si="7"/>
        <v>271.92</v>
      </c>
      <c r="D114" s="12">
        <f t="shared" si="7"/>
        <v>246.96</v>
      </c>
      <c r="G114" s="159">
        <f>VLOOKUP(A114,XRVD26!$A:$H,8,FALSE)</f>
        <v>8.1</v>
      </c>
      <c r="H114" s="120">
        <f t="shared" si="5"/>
        <v>0</v>
      </c>
    </row>
    <row r="115" spans="1:8" x14ac:dyDescent="0.3">
      <c r="A115" t="s">
        <v>128</v>
      </c>
      <c r="B115" s="13">
        <v>10.9</v>
      </c>
      <c r="C115" s="12">
        <f t="shared" si="7"/>
        <v>365.91</v>
      </c>
      <c r="D115" s="12">
        <f t="shared" si="7"/>
        <v>332.33</v>
      </c>
      <c r="G115" s="159">
        <f>VLOOKUP(A115,XRVD26!$A:$H,8,FALSE)</f>
        <v>10.9</v>
      </c>
      <c r="H115" s="120">
        <f t="shared" si="5"/>
        <v>0</v>
      </c>
    </row>
    <row r="116" spans="1:8" x14ac:dyDescent="0.3">
      <c r="A116" t="s">
        <v>129</v>
      </c>
      <c r="B116" s="13">
        <v>8.8000000000000007</v>
      </c>
      <c r="C116" s="12">
        <f t="shared" si="7"/>
        <v>295.42</v>
      </c>
      <c r="D116" s="12">
        <f t="shared" si="7"/>
        <v>268.3</v>
      </c>
      <c r="G116" s="159">
        <f>VLOOKUP(A116,XRVD26!$A:$H,8,FALSE)</f>
        <v>8.8000000000000007</v>
      </c>
      <c r="H116" s="120">
        <f t="shared" si="5"/>
        <v>0</v>
      </c>
    </row>
    <row r="117" spans="1:8" x14ac:dyDescent="0.3">
      <c r="A117" t="s">
        <v>130</v>
      </c>
      <c r="B117" s="13">
        <v>16</v>
      </c>
      <c r="C117" s="12">
        <f t="shared" si="7"/>
        <v>537.12</v>
      </c>
      <c r="D117" s="12">
        <f t="shared" si="7"/>
        <v>487.82</v>
      </c>
      <c r="G117" s="159">
        <f>VLOOKUP(A117,XRVD26!$A:$H,8,FALSE)</f>
        <v>16</v>
      </c>
      <c r="H117" s="120">
        <f t="shared" si="5"/>
        <v>0</v>
      </c>
    </row>
    <row r="118" spans="1:8" x14ac:dyDescent="0.3">
      <c r="A118" t="s">
        <v>131</v>
      </c>
      <c r="B118" s="13">
        <v>12.4</v>
      </c>
      <c r="C118" s="12">
        <f t="shared" si="7"/>
        <v>416.27</v>
      </c>
      <c r="D118" s="12">
        <f t="shared" si="7"/>
        <v>378.06</v>
      </c>
      <c r="G118" s="159">
        <f>VLOOKUP(A118,XRVD26!$A:$H,8,FALSE)</f>
        <v>12.4</v>
      </c>
      <c r="H118" s="120">
        <f t="shared" si="5"/>
        <v>0</v>
      </c>
    </row>
    <row r="119" spans="1:8" x14ac:dyDescent="0.3">
      <c r="A119" t="s">
        <v>132</v>
      </c>
      <c r="B119" s="13">
        <v>6.6</v>
      </c>
      <c r="C119" s="12">
        <f t="shared" si="7"/>
        <v>221.56</v>
      </c>
      <c r="D119" s="12">
        <f t="shared" si="7"/>
        <v>201.23</v>
      </c>
      <c r="G119" s="159">
        <f>VLOOKUP(A119,XRVD26!$A:$H,8,FALSE)</f>
        <v>6.6</v>
      </c>
      <c r="H119" s="120">
        <f t="shared" si="5"/>
        <v>0</v>
      </c>
    </row>
    <row r="120" spans="1:8" x14ac:dyDescent="0.3">
      <c r="A120" t="s">
        <v>133</v>
      </c>
      <c r="B120" s="13">
        <v>12.2</v>
      </c>
      <c r="C120" s="12">
        <f t="shared" si="7"/>
        <v>409.55</v>
      </c>
      <c r="D120" s="12">
        <f t="shared" si="7"/>
        <v>371.96</v>
      </c>
      <c r="G120" s="159">
        <f>VLOOKUP(A120,XRVD26!$A:$H,8,FALSE)</f>
        <v>12.2</v>
      </c>
      <c r="H120" s="120">
        <f t="shared" si="5"/>
        <v>0</v>
      </c>
    </row>
    <row r="121" spans="1:8" x14ac:dyDescent="0.3">
      <c r="A121" t="s">
        <v>134</v>
      </c>
      <c r="B121" s="13">
        <v>14.2</v>
      </c>
      <c r="C121" s="12">
        <f t="shared" si="7"/>
        <v>476.69</v>
      </c>
      <c r="D121" s="12">
        <f t="shared" si="7"/>
        <v>432.94</v>
      </c>
      <c r="G121" s="159">
        <f>VLOOKUP(A121,XRVD26!$A:$H,8,FALSE)</f>
        <v>14.2</v>
      </c>
      <c r="H121" s="120">
        <f t="shared" si="5"/>
        <v>0</v>
      </c>
    </row>
    <row r="122" spans="1:8" x14ac:dyDescent="0.3">
      <c r="A122" t="s">
        <v>135</v>
      </c>
      <c r="B122" s="13">
        <v>16</v>
      </c>
      <c r="C122" s="12">
        <f t="shared" si="7"/>
        <v>537.12</v>
      </c>
      <c r="D122" s="12">
        <f t="shared" si="7"/>
        <v>487.82</v>
      </c>
      <c r="G122" s="159">
        <f>VLOOKUP(A122,XRVD26!$A:$H,8,FALSE)</f>
        <v>16</v>
      </c>
      <c r="H122" s="120">
        <f t="shared" si="5"/>
        <v>0</v>
      </c>
    </row>
    <row r="123" spans="1:8" x14ac:dyDescent="0.3">
      <c r="A123" t="s">
        <v>136</v>
      </c>
      <c r="B123" s="13">
        <v>30</v>
      </c>
      <c r="C123" s="12">
        <f t="shared" si="7"/>
        <v>1007.1</v>
      </c>
      <c r="D123" s="12">
        <f t="shared" si="7"/>
        <v>914.66</v>
      </c>
      <c r="G123" s="159">
        <f>VLOOKUP(A123,XRVD26!$A:$H,8,FALSE)</f>
        <v>30</v>
      </c>
      <c r="H123" s="120">
        <f t="shared" si="5"/>
        <v>0</v>
      </c>
    </row>
    <row r="124" spans="1:8" x14ac:dyDescent="0.3">
      <c r="A124" t="s">
        <v>137</v>
      </c>
      <c r="B124" s="13">
        <v>10</v>
      </c>
      <c r="C124" s="12">
        <f t="shared" si="7"/>
        <v>335.7</v>
      </c>
      <c r="D124" s="12">
        <f t="shared" si="7"/>
        <v>304.89</v>
      </c>
      <c r="G124" s="159">
        <f>VLOOKUP(A124,XRVD26!$A:$H,8,FALSE)</f>
        <v>10</v>
      </c>
      <c r="H124" s="120">
        <f t="shared" si="5"/>
        <v>0</v>
      </c>
    </row>
    <row r="125" spans="1:8" x14ac:dyDescent="0.3">
      <c r="A125" t="s">
        <v>138</v>
      </c>
      <c r="B125" s="13">
        <v>5</v>
      </c>
      <c r="C125" s="12">
        <f t="shared" si="7"/>
        <v>167.85</v>
      </c>
      <c r="D125" s="12">
        <f t="shared" si="7"/>
        <v>152.44</v>
      </c>
      <c r="G125" s="159">
        <f>VLOOKUP(A125,XRVD26!$A:$H,8,FALSE)</f>
        <v>5</v>
      </c>
      <c r="H125" s="120">
        <f t="shared" si="5"/>
        <v>0</v>
      </c>
    </row>
    <row r="126" spans="1:8" x14ac:dyDescent="0.3">
      <c r="A126" t="s">
        <v>139</v>
      </c>
      <c r="B126" s="13">
        <v>2.7</v>
      </c>
      <c r="C126" s="12">
        <f t="shared" si="7"/>
        <v>90.64</v>
      </c>
      <c r="D126" s="12">
        <f t="shared" si="7"/>
        <v>82.32</v>
      </c>
      <c r="G126" s="159">
        <f>VLOOKUP(A126,XRVD26!$A:$H,8,FALSE)</f>
        <v>2.7</v>
      </c>
      <c r="H126" s="120">
        <f t="shared" si="5"/>
        <v>0</v>
      </c>
    </row>
    <row r="127" spans="1:8" x14ac:dyDescent="0.3">
      <c r="A127" t="s">
        <v>140</v>
      </c>
      <c r="B127" s="13">
        <v>9</v>
      </c>
      <c r="C127" s="12">
        <f t="shared" ref="C127:D148" si="8">ROUND($B127*C$2,2)</f>
        <v>302.13</v>
      </c>
      <c r="D127" s="12">
        <f t="shared" si="8"/>
        <v>274.39999999999998</v>
      </c>
      <c r="G127" s="159">
        <f>VLOOKUP(A127,XRVD26!$A:$H,8,FALSE)</f>
        <v>9</v>
      </c>
      <c r="H127" s="120">
        <f t="shared" si="5"/>
        <v>0</v>
      </c>
    </row>
    <row r="128" spans="1:8" x14ac:dyDescent="0.3">
      <c r="A128" t="s">
        <v>422</v>
      </c>
      <c r="B128" s="13">
        <v>2</v>
      </c>
      <c r="C128" s="12">
        <f t="shared" si="8"/>
        <v>67.14</v>
      </c>
      <c r="D128" s="12">
        <f t="shared" si="8"/>
        <v>60.98</v>
      </c>
      <c r="G128" s="159">
        <f>VLOOKUP(A128,XRVD26!$A:$H,8,FALSE)</f>
        <v>2</v>
      </c>
      <c r="H128" s="120">
        <f t="shared" si="5"/>
        <v>0</v>
      </c>
    </row>
    <row r="129" spans="1:8" x14ac:dyDescent="0.3">
      <c r="A129" t="s">
        <v>142</v>
      </c>
      <c r="B129" s="13">
        <v>25</v>
      </c>
      <c r="C129" s="12">
        <f t="shared" si="8"/>
        <v>839.25</v>
      </c>
      <c r="D129" s="12">
        <f t="shared" si="8"/>
        <v>762.22</v>
      </c>
      <c r="G129" s="159">
        <f>VLOOKUP(A129,XRVD26!$A:$H,8,FALSE)</f>
        <v>25</v>
      </c>
      <c r="H129" s="120">
        <f t="shared" si="5"/>
        <v>0</v>
      </c>
    </row>
    <row r="130" spans="1:8" x14ac:dyDescent="0.3">
      <c r="A130" t="s">
        <v>144</v>
      </c>
      <c r="B130" s="13">
        <v>25</v>
      </c>
      <c r="C130" s="12">
        <f t="shared" si="8"/>
        <v>839.25</v>
      </c>
      <c r="D130" s="12">
        <f t="shared" si="8"/>
        <v>762.22</v>
      </c>
      <c r="G130" s="159">
        <f>VLOOKUP(A130,XRVD26!$A:$H,8,FALSE)</f>
        <v>25</v>
      </c>
      <c r="H130" s="120">
        <f t="shared" si="5"/>
        <v>0</v>
      </c>
    </row>
    <row r="131" spans="1:8" x14ac:dyDescent="0.3">
      <c r="A131" t="s">
        <v>145</v>
      </c>
      <c r="B131" s="13">
        <v>27.5</v>
      </c>
      <c r="C131" s="12">
        <f t="shared" si="8"/>
        <v>923.18</v>
      </c>
      <c r="D131" s="12">
        <f t="shared" si="8"/>
        <v>838.44</v>
      </c>
      <c r="G131" s="159">
        <f>VLOOKUP(A131,XRVD26!$A:$H,8,FALSE)</f>
        <v>27.5</v>
      </c>
      <c r="H131" s="120">
        <f t="shared" si="5"/>
        <v>0</v>
      </c>
    </row>
    <row r="132" spans="1:8" x14ac:dyDescent="0.3">
      <c r="A132" t="s">
        <v>146</v>
      </c>
      <c r="B132" s="13">
        <v>27.5</v>
      </c>
      <c r="C132" s="12">
        <f t="shared" si="8"/>
        <v>923.18</v>
      </c>
      <c r="D132" s="12">
        <f t="shared" si="8"/>
        <v>838.44</v>
      </c>
      <c r="G132" s="159">
        <f>VLOOKUP(A132,XRVD26!$A:$H,8,FALSE)</f>
        <v>27.5</v>
      </c>
      <c r="H132" s="120">
        <f t="shared" si="5"/>
        <v>0</v>
      </c>
    </row>
    <row r="133" spans="1:8" x14ac:dyDescent="0.3">
      <c r="A133" t="s">
        <v>147</v>
      </c>
      <c r="B133" s="13">
        <v>17</v>
      </c>
      <c r="C133" s="12">
        <f t="shared" si="8"/>
        <v>570.69000000000005</v>
      </c>
      <c r="D133" s="12">
        <f t="shared" si="8"/>
        <v>518.30999999999995</v>
      </c>
      <c r="G133" s="159">
        <f>VLOOKUP(A133,XRVD26!$A:$H,8,FALSE)</f>
        <v>17</v>
      </c>
      <c r="H133" s="120">
        <f t="shared" ref="H133:H196" si="9">G133-B133</f>
        <v>0</v>
      </c>
    </row>
    <row r="134" spans="1:8" x14ac:dyDescent="0.3">
      <c r="A134" t="s">
        <v>148</v>
      </c>
      <c r="B134" s="13">
        <v>17.7</v>
      </c>
      <c r="C134" s="12">
        <f t="shared" si="8"/>
        <v>594.19000000000005</v>
      </c>
      <c r="D134" s="12">
        <f t="shared" si="8"/>
        <v>539.65</v>
      </c>
      <c r="G134" s="159">
        <f>VLOOKUP(A134,XRVD26!$A:$H,8,FALSE)</f>
        <v>17.7</v>
      </c>
      <c r="H134" s="120">
        <f t="shared" si="9"/>
        <v>0</v>
      </c>
    </row>
    <row r="135" spans="1:8" x14ac:dyDescent="0.3">
      <c r="A135" t="s">
        <v>149</v>
      </c>
      <c r="B135" s="13">
        <v>30</v>
      </c>
      <c r="C135" s="12">
        <f t="shared" si="8"/>
        <v>1007.1</v>
      </c>
      <c r="D135" s="12">
        <f t="shared" si="8"/>
        <v>914.66</v>
      </c>
      <c r="G135" s="159">
        <f>VLOOKUP(A135,XRVD26!$A:$H,8,FALSE)</f>
        <v>30</v>
      </c>
      <c r="H135" s="120">
        <f t="shared" si="9"/>
        <v>0</v>
      </c>
    </row>
    <row r="136" spans="1:8" x14ac:dyDescent="0.3">
      <c r="A136" t="s">
        <v>150</v>
      </c>
      <c r="B136" s="13">
        <v>30</v>
      </c>
      <c r="C136" s="12">
        <f t="shared" si="8"/>
        <v>1007.1</v>
      </c>
      <c r="D136" s="12">
        <f t="shared" si="8"/>
        <v>914.66</v>
      </c>
      <c r="G136" s="159">
        <f>VLOOKUP(A136,XRVD26!$A:$H,8,FALSE)</f>
        <v>30</v>
      </c>
      <c r="H136" s="120">
        <f t="shared" si="9"/>
        <v>0</v>
      </c>
    </row>
    <row r="137" spans="1:8" x14ac:dyDescent="0.3">
      <c r="A137" t="s">
        <v>151</v>
      </c>
      <c r="B137" s="13">
        <v>21.3</v>
      </c>
      <c r="C137" s="12">
        <f t="shared" si="8"/>
        <v>715.04</v>
      </c>
      <c r="D137" s="12">
        <f t="shared" si="8"/>
        <v>649.41</v>
      </c>
      <c r="G137" s="159">
        <f>VLOOKUP(A137,XRVD26!$A:$H,8,FALSE)</f>
        <v>21.3</v>
      </c>
      <c r="H137" s="120">
        <f t="shared" si="9"/>
        <v>0</v>
      </c>
    </row>
    <row r="138" spans="1:8" x14ac:dyDescent="0.3">
      <c r="A138" t="s">
        <v>152</v>
      </c>
      <c r="B138" s="13">
        <v>21.3</v>
      </c>
      <c r="C138" s="12">
        <f t="shared" si="8"/>
        <v>715.04</v>
      </c>
      <c r="D138" s="12">
        <f t="shared" si="8"/>
        <v>649.41</v>
      </c>
      <c r="G138" s="159">
        <f>VLOOKUP(A138,XRVD26!$A:$H,8,FALSE)</f>
        <v>21.3</v>
      </c>
      <c r="H138" s="120">
        <f t="shared" si="9"/>
        <v>0</v>
      </c>
    </row>
    <row r="139" spans="1:8" x14ac:dyDescent="0.3">
      <c r="A139" t="s">
        <v>153</v>
      </c>
      <c r="B139" s="13">
        <v>13.4</v>
      </c>
      <c r="C139" s="12">
        <f t="shared" si="8"/>
        <v>449.84</v>
      </c>
      <c r="D139" s="12">
        <f t="shared" si="8"/>
        <v>408.55</v>
      </c>
      <c r="G139" s="159">
        <f>VLOOKUP(A139,XRVD26!$A:$H,8,FALSE)</f>
        <v>13.4</v>
      </c>
      <c r="H139" s="120">
        <f t="shared" si="9"/>
        <v>0</v>
      </c>
    </row>
    <row r="140" spans="1:8" x14ac:dyDescent="0.3">
      <c r="A140" t="s">
        <v>154</v>
      </c>
      <c r="B140" s="13">
        <v>13.4</v>
      </c>
      <c r="C140" s="12">
        <f t="shared" si="8"/>
        <v>449.84</v>
      </c>
      <c r="D140" s="12">
        <f t="shared" si="8"/>
        <v>408.55</v>
      </c>
      <c r="G140" s="159">
        <f>VLOOKUP(A140,XRVD26!$A:$H,8,FALSE)</f>
        <v>13.4</v>
      </c>
      <c r="H140" s="120">
        <f t="shared" si="9"/>
        <v>0</v>
      </c>
    </row>
    <row r="141" spans="1:8" x14ac:dyDescent="0.3">
      <c r="A141" t="s">
        <v>404</v>
      </c>
      <c r="B141" s="14">
        <v>13.4</v>
      </c>
      <c r="C141" s="12">
        <f t="shared" si="8"/>
        <v>449.84</v>
      </c>
      <c r="D141" s="12">
        <f t="shared" si="8"/>
        <v>408.55</v>
      </c>
      <c r="G141" s="159">
        <f>VLOOKUP(A141,XRVD26!$A:$H,8,FALSE)</f>
        <v>13.4</v>
      </c>
      <c r="H141" s="120">
        <f t="shared" si="9"/>
        <v>0</v>
      </c>
    </row>
    <row r="142" spans="1:8" x14ac:dyDescent="0.3">
      <c r="A142" t="s">
        <v>405</v>
      </c>
      <c r="B142" s="14">
        <v>13.4</v>
      </c>
      <c r="C142" s="12">
        <f t="shared" si="8"/>
        <v>449.84</v>
      </c>
      <c r="D142" s="12">
        <f t="shared" si="8"/>
        <v>408.55</v>
      </c>
      <c r="G142" s="159">
        <f>VLOOKUP(A142,XRVD26!$A:$H,8,FALSE)</f>
        <v>13.4</v>
      </c>
      <c r="H142" s="120">
        <f t="shared" si="9"/>
        <v>0</v>
      </c>
    </row>
    <row r="143" spans="1:8" x14ac:dyDescent="0.3">
      <c r="A143" t="s">
        <v>155</v>
      </c>
      <c r="B143" s="13">
        <v>1.2</v>
      </c>
      <c r="C143" s="12">
        <f t="shared" si="8"/>
        <v>40.28</v>
      </c>
      <c r="D143" s="12">
        <f t="shared" si="8"/>
        <v>36.590000000000003</v>
      </c>
      <c r="G143" s="159">
        <f>VLOOKUP(A143,XRVD26!$A:$H,8,FALSE)</f>
        <v>1.2</v>
      </c>
      <c r="H143" s="120">
        <f t="shared" si="9"/>
        <v>0</v>
      </c>
    </row>
    <row r="144" spans="1:8" x14ac:dyDescent="0.3">
      <c r="A144" t="s">
        <v>156</v>
      </c>
      <c r="B144" s="13">
        <v>1.2</v>
      </c>
      <c r="C144" s="12">
        <f t="shared" si="8"/>
        <v>40.28</v>
      </c>
      <c r="D144" s="12">
        <f t="shared" si="8"/>
        <v>36.590000000000003</v>
      </c>
      <c r="G144" s="159">
        <f>VLOOKUP(A144,XRVD26!$A:$H,8,FALSE)</f>
        <v>1.2</v>
      </c>
      <c r="H144" s="120">
        <f t="shared" si="9"/>
        <v>0</v>
      </c>
    </row>
    <row r="145" spans="1:8" x14ac:dyDescent="0.3">
      <c r="A145" t="s">
        <v>157</v>
      </c>
      <c r="B145" s="13">
        <v>1.2</v>
      </c>
      <c r="C145" s="12">
        <f t="shared" si="8"/>
        <v>40.28</v>
      </c>
      <c r="D145" s="12">
        <f t="shared" si="8"/>
        <v>36.590000000000003</v>
      </c>
      <c r="G145" s="159">
        <f>VLOOKUP(A145,XRVD26!$A:$H,8,FALSE)</f>
        <v>1.2</v>
      </c>
      <c r="H145" s="120">
        <f t="shared" si="9"/>
        <v>0</v>
      </c>
    </row>
    <row r="146" spans="1:8" x14ac:dyDescent="0.3">
      <c r="A146" t="s">
        <v>158</v>
      </c>
      <c r="B146" s="13">
        <v>1.2</v>
      </c>
      <c r="C146" s="12">
        <f t="shared" si="8"/>
        <v>40.28</v>
      </c>
      <c r="D146" s="12">
        <f t="shared" si="8"/>
        <v>36.590000000000003</v>
      </c>
      <c r="G146" s="159">
        <f>VLOOKUP(A146,XRVD26!$A:$H,8,FALSE)</f>
        <v>1.2</v>
      </c>
      <c r="H146" s="120">
        <f t="shared" si="9"/>
        <v>0</v>
      </c>
    </row>
    <row r="147" spans="1:8" x14ac:dyDescent="0.3">
      <c r="A147" t="s">
        <v>159</v>
      </c>
      <c r="B147" s="13">
        <v>3</v>
      </c>
      <c r="C147" s="12">
        <f t="shared" si="8"/>
        <v>100.71</v>
      </c>
      <c r="D147" s="12">
        <f t="shared" si="8"/>
        <v>91.47</v>
      </c>
      <c r="G147" s="159">
        <f>VLOOKUP(A147,XRVD26!$A:$H,8,FALSE)</f>
        <v>3</v>
      </c>
      <c r="H147" s="120">
        <f t="shared" si="9"/>
        <v>0</v>
      </c>
    </row>
    <row r="148" spans="1:8" x14ac:dyDescent="0.3">
      <c r="A148" t="s">
        <v>160</v>
      </c>
      <c r="B148" s="13">
        <v>3</v>
      </c>
      <c r="C148" s="12">
        <f t="shared" si="8"/>
        <v>100.71</v>
      </c>
      <c r="D148" s="12">
        <f t="shared" si="8"/>
        <v>91.47</v>
      </c>
      <c r="G148" s="159">
        <f>VLOOKUP(A148,XRVD26!$A:$H,8,FALSE)</f>
        <v>3</v>
      </c>
      <c r="H148" s="120">
        <f t="shared" si="9"/>
        <v>0</v>
      </c>
    </row>
    <row r="149" spans="1:8" x14ac:dyDescent="0.3">
      <c r="A149" t="s">
        <v>161</v>
      </c>
      <c r="B149" s="13">
        <v>2</v>
      </c>
      <c r="C149" s="12">
        <f t="shared" ref="C149:D168" si="10">ROUND($B149*C$2,2)</f>
        <v>67.14</v>
      </c>
      <c r="D149" s="12">
        <f t="shared" si="10"/>
        <v>60.98</v>
      </c>
      <c r="G149" s="159">
        <f>VLOOKUP(A149,XRVD26!$A:$H,8,FALSE)</f>
        <v>2</v>
      </c>
      <c r="H149" s="120">
        <f t="shared" si="9"/>
        <v>0</v>
      </c>
    </row>
    <row r="150" spans="1:8" x14ac:dyDescent="0.3">
      <c r="A150" t="s">
        <v>162</v>
      </c>
      <c r="B150" s="13">
        <v>3</v>
      </c>
      <c r="C150" s="12">
        <f t="shared" si="10"/>
        <v>100.71</v>
      </c>
      <c r="D150" s="12">
        <f t="shared" si="10"/>
        <v>91.47</v>
      </c>
      <c r="G150" s="159">
        <f>VLOOKUP(A150,XRVD26!$A:$H,8,FALSE)</f>
        <v>3</v>
      </c>
      <c r="H150" s="120">
        <f t="shared" si="9"/>
        <v>0</v>
      </c>
    </row>
    <row r="151" spans="1:8" x14ac:dyDescent="0.3">
      <c r="A151" t="s">
        <v>163</v>
      </c>
      <c r="B151" s="13">
        <v>3</v>
      </c>
      <c r="C151" s="12">
        <f t="shared" si="10"/>
        <v>100.71</v>
      </c>
      <c r="D151" s="12">
        <f t="shared" si="10"/>
        <v>91.47</v>
      </c>
      <c r="G151" s="159">
        <f>VLOOKUP(A151,XRVD26!$A:$H,8,FALSE)</f>
        <v>3</v>
      </c>
      <c r="H151" s="120">
        <f t="shared" si="9"/>
        <v>0</v>
      </c>
    </row>
    <row r="152" spans="1:8" x14ac:dyDescent="0.3">
      <c r="A152" t="s">
        <v>164</v>
      </c>
      <c r="B152" s="13">
        <v>4.0999999999999996</v>
      </c>
      <c r="C152" s="12">
        <f t="shared" si="10"/>
        <v>137.63999999999999</v>
      </c>
      <c r="D152" s="12">
        <f t="shared" si="10"/>
        <v>125</v>
      </c>
      <c r="G152" s="159">
        <f>VLOOKUP(A152,XRVD26!$A:$H,8,FALSE)</f>
        <v>4.0999999999999996</v>
      </c>
      <c r="H152" s="120">
        <f t="shared" si="9"/>
        <v>0</v>
      </c>
    </row>
    <row r="153" spans="1:8" x14ac:dyDescent="0.3">
      <c r="A153" t="s">
        <v>165</v>
      </c>
      <c r="B153" s="13">
        <v>4.0999999999999996</v>
      </c>
      <c r="C153" s="12">
        <f t="shared" si="10"/>
        <v>137.63999999999999</v>
      </c>
      <c r="D153" s="12">
        <f t="shared" si="10"/>
        <v>125</v>
      </c>
      <c r="G153" s="159">
        <f>VLOOKUP(A153,XRVD26!$A:$H,8,FALSE)</f>
        <v>4.0999999999999996</v>
      </c>
      <c r="H153" s="120">
        <f t="shared" si="9"/>
        <v>0</v>
      </c>
    </row>
    <row r="154" spans="1:8" x14ac:dyDescent="0.3">
      <c r="A154" t="s">
        <v>166</v>
      </c>
      <c r="B154" s="13">
        <v>3.7</v>
      </c>
      <c r="C154" s="12">
        <f t="shared" si="10"/>
        <v>124.21</v>
      </c>
      <c r="D154" s="12">
        <f t="shared" si="10"/>
        <v>112.81</v>
      </c>
      <c r="G154" s="159">
        <f>VLOOKUP(A154,XRVD26!$A:$H,8,FALSE)</f>
        <v>3.7</v>
      </c>
      <c r="H154" s="120">
        <f t="shared" si="9"/>
        <v>0</v>
      </c>
    </row>
    <row r="155" spans="1:8" x14ac:dyDescent="0.3">
      <c r="A155" t="s">
        <v>167</v>
      </c>
      <c r="B155" s="13">
        <v>3</v>
      </c>
      <c r="C155" s="12">
        <f t="shared" si="10"/>
        <v>100.71</v>
      </c>
      <c r="D155" s="12">
        <f t="shared" si="10"/>
        <v>91.47</v>
      </c>
      <c r="G155" s="159">
        <f>VLOOKUP(A155,XRVD26!$A:$H,8,FALSE)</f>
        <v>3</v>
      </c>
      <c r="H155" s="120">
        <f t="shared" si="9"/>
        <v>0</v>
      </c>
    </row>
    <row r="156" spans="1:8" x14ac:dyDescent="0.3">
      <c r="A156" t="s">
        <v>168</v>
      </c>
      <c r="B156" s="13">
        <v>3</v>
      </c>
      <c r="C156" s="12">
        <f t="shared" si="10"/>
        <v>100.71</v>
      </c>
      <c r="D156" s="12">
        <f t="shared" si="10"/>
        <v>91.47</v>
      </c>
      <c r="G156" s="159">
        <f>VLOOKUP(A156,XRVD26!$A:$H,8,FALSE)</f>
        <v>3</v>
      </c>
      <c r="H156" s="120">
        <f t="shared" si="9"/>
        <v>0</v>
      </c>
    </row>
    <row r="157" spans="1:8" x14ac:dyDescent="0.3">
      <c r="A157" t="s">
        <v>169</v>
      </c>
      <c r="B157" s="13">
        <v>5</v>
      </c>
      <c r="C157" s="12">
        <f t="shared" si="10"/>
        <v>167.85</v>
      </c>
      <c r="D157" s="12">
        <f t="shared" si="10"/>
        <v>152.44</v>
      </c>
      <c r="G157" s="159">
        <f>VLOOKUP(A157,XRVD26!$A:$H,8,FALSE)</f>
        <v>5</v>
      </c>
      <c r="H157" s="120">
        <f t="shared" si="9"/>
        <v>0</v>
      </c>
    </row>
    <row r="158" spans="1:8" x14ac:dyDescent="0.3">
      <c r="A158" t="s">
        <v>170</v>
      </c>
      <c r="B158" s="13">
        <v>14.9</v>
      </c>
      <c r="C158" s="12">
        <f t="shared" si="10"/>
        <v>500.19</v>
      </c>
      <c r="D158" s="12">
        <f t="shared" si="10"/>
        <v>454.28</v>
      </c>
      <c r="G158" s="159">
        <f>VLOOKUP(A158,XRVD26!$A:$H,8,FALSE)</f>
        <v>14.9</v>
      </c>
      <c r="H158" s="120">
        <f t="shared" si="9"/>
        <v>0</v>
      </c>
    </row>
    <row r="159" spans="1:8" x14ac:dyDescent="0.3">
      <c r="A159" t="s">
        <v>171</v>
      </c>
      <c r="B159" s="13">
        <v>14.9</v>
      </c>
      <c r="C159" s="12">
        <f t="shared" si="10"/>
        <v>500.19</v>
      </c>
      <c r="D159" s="12">
        <f t="shared" si="10"/>
        <v>454.28</v>
      </c>
      <c r="G159" s="159">
        <f>VLOOKUP(A159,XRVD26!$A:$H,8,FALSE)</f>
        <v>14.9</v>
      </c>
      <c r="H159" s="120">
        <f t="shared" si="9"/>
        <v>0</v>
      </c>
    </row>
    <row r="160" spans="1:8" x14ac:dyDescent="0.3">
      <c r="A160" t="s">
        <v>172</v>
      </c>
      <c r="B160" s="13">
        <v>10</v>
      </c>
      <c r="C160" s="12">
        <f t="shared" si="10"/>
        <v>335.7</v>
      </c>
      <c r="D160" s="12">
        <f t="shared" si="10"/>
        <v>304.89</v>
      </c>
      <c r="G160" s="159">
        <f>VLOOKUP(A160,XRVD26!$A:$H,8,FALSE)</f>
        <v>10</v>
      </c>
      <c r="H160" s="120">
        <f t="shared" si="9"/>
        <v>0</v>
      </c>
    </row>
    <row r="161" spans="1:8" x14ac:dyDescent="0.3">
      <c r="A161" t="s">
        <v>173</v>
      </c>
      <c r="B161" s="13">
        <v>10</v>
      </c>
      <c r="C161" s="12">
        <f t="shared" si="10"/>
        <v>335.7</v>
      </c>
      <c r="D161" s="12">
        <f t="shared" si="10"/>
        <v>304.89</v>
      </c>
      <c r="G161" s="159">
        <f>VLOOKUP(A161,XRVD26!$A:$H,8,FALSE)</f>
        <v>10</v>
      </c>
      <c r="H161" s="120">
        <f t="shared" si="9"/>
        <v>0</v>
      </c>
    </row>
    <row r="162" spans="1:8" x14ac:dyDescent="0.3">
      <c r="A162" t="s">
        <v>174</v>
      </c>
      <c r="B162" s="13">
        <v>8</v>
      </c>
      <c r="C162" s="12">
        <f t="shared" si="10"/>
        <v>268.56</v>
      </c>
      <c r="D162" s="12">
        <f t="shared" si="10"/>
        <v>243.91</v>
      </c>
      <c r="G162" s="159">
        <f>VLOOKUP(A162,XRVD26!$A:$H,8,FALSE)</f>
        <v>8</v>
      </c>
      <c r="H162" s="120">
        <f t="shared" si="9"/>
        <v>0</v>
      </c>
    </row>
    <row r="163" spans="1:8" x14ac:dyDescent="0.3">
      <c r="A163" t="s">
        <v>175</v>
      </c>
      <c r="B163" s="13">
        <v>8</v>
      </c>
      <c r="C163" s="12">
        <f t="shared" si="10"/>
        <v>268.56</v>
      </c>
      <c r="D163" s="12">
        <f t="shared" si="10"/>
        <v>243.91</v>
      </c>
      <c r="G163" s="159">
        <f>VLOOKUP(A163,XRVD26!$A:$H,8,FALSE)</f>
        <v>8</v>
      </c>
      <c r="H163" s="120">
        <f t="shared" si="9"/>
        <v>0</v>
      </c>
    </row>
    <row r="164" spans="1:8" x14ac:dyDescent="0.3">
      <c r="A164" t="s">
        <v>176</v>
      </c>
      <c r="B164" s="13">
        <v>8</v>
      </c>
      <c r="C164" s="12">
        <f t="shared" si="10"/>
        <v>268.56</v>
      </c>
      <c r="D164" s="12">
        <f t="shared" si="10"/>
        <v>243.91</v>
      </c>
      <c r="G164" s="159">
        <f>VLOOKUP(A164,XRVD26!$A:$H,8,FALSE)</f>
        <v>8</v>
      </c>
      <c r="H164" s="120">
        <f t="shared" si="9"/>
        <v>0</v>
      </c>
    </row>
    <row r="165" spans="1:8" x14ac:dyDescent="0.3">
      <c r="A165" t="s">
        <v>177</v>
      </c>
      <c r="B165" s="13">
        <v>8</v>
      </c>
      <c r="C165" s="12">
        <f t="shared" si="10"/>
        <v>268.56</v>
      </c>
      <c r="D165" s="12">
        <f t="shared" si="10"/>
        <v>243.91</v>
      </c>
      <c r="G165" s="159">
        <f>VLOOKUP(A165,XRVD26!$A:$H,8,FALSE)</f>
        <v>8</v>
      </c>
      <c r="H165" s="120">
        <f t="shared" si="9"/>
        <v>0</v>
      </c>
    </row>
    <row r="166" spans="1:8" x14ac:dyDescent="0.3">
      <c r="A166" t="s">
        <v>178</v>
      </c>
      <c r="B166" s="13">
        <v>8</v>
      </c>
      <c r="C166" s="12">
        <f t="shared" si="10"/>
        <v>268.56</v>
      </c>
      <c r="D166" s="12">
        <f t="shared" si="10"/>
        <v>243.91</v>
      </c>
      <c r="G166" s="159">
        <f>VLOOKUP(A166,XRVD26!$A:$H,8,FALSE)</f>
        <v>8</v>
      </c>
      <c r="H166" s="120">
        <f t="shared" si="9"/>
        <v>0</v>
      </c>
    </row>
    <row r="167" spans="1:8" x14ac:dyDescent="0.3">
      <c r="A167" t="s">
        <v>179</v>
      </c>
      <c r="B167" s="13">
        <v>8</v>
      </c>
      <c r="C167" s="12">
        <f t="shared" si="10"/>
        <v>268.56</v>
      </c>
      <c r="D167" s="12">
        <f t="shared" si="10"/>
        <v>243.91</v>
      </c>
      <c r="G167" s="159">
        <f>VLOOKUP(A167,XRVD26!$A:$H,8,FALSE)</f>
        <v>8</v>
      </c>
      <c r="H167" s="120">
        <f t="shared" si="9"/>
        <v>0</v>
      </c>
    </row>
    <row r="168" spans="1:8" x14ac:dyDescent="0.3">
      <c r="A168" t="s">
        <v>180</v>
      </c>
      <c r="B168" s="13">
        <v>10</v>
      </c>
      <c r="C168" s="12">
        <f t="shared" si="10"/>
        <v>335.7</v>
      </c>
      <c r="D168" s="12">
        <f t="shared" si="10"/>
        <v>304.89</v>
      </c>
      <c r="G168" s="159">
        <f>VLOOKUP(A168,XRVD26!$A:$H,8,FALSE)</f>
        <v>10</v>
      </c>
      <c r="H168" s="120">
        <f t="shared" si="9"/>
        <v>0</v>
      </c>
    </row>
    <row r="169" spans="1:8" x14ac:dyDescent="0.3">
      <c r="A169" t="s">
        <v>181</v>
      </c>
      <c r="B169" s="13">
        <v>10</v>
      </c>
      <c r="C169" s="12">
        <f t="shared" ref="C169:D189" si="11">ROUND($B169*C$2,2)</f>
        <v>335.7</v>
      </c>
      <c r="D169" s="12">
        <f t="shared" si="11"/>
        <v>304.89</v>
      </c>
      <c r="G169" s="159">
        <f>VLOOKUP(A169,XRVD26!$A:$H,8,FALSE)</f>
        <v>10</v>
      </c>
      <c r="H169" s="120">
        <f t="shared" si="9"/>
        <v>0</v>
      </c>
    </row>
    <row r="170" spans="1:8" x14ac:dyDescent="0.3">
      <c r="A170" t="s">
        <v>182</v>
      </c>
      <c r="B170" s="13">
        <v>2.6</v>
      </c>
      <c r="C170" s="12">
        <f t="shared" si="11"/>
        <v>87.28</v>
      </c>
      <c r="D170" s="12">
        <f t="shared" si="11"/>
        <v>79.27</v>
      </c>
      <c r="G170" s="159">
        <f>VLOOKUP(A170,XRVD26!$A:$H,8,FALSE)</f>
        <v>2.6</v>
      </c>
      <c r="H170" s="120">
        <f t="shared" si="9"/>
        <v>0</v>
      </c>
    </row>
    <row r="171" spans="1:8" x14ac:dyDescent="0.3">
      <c r="A171" t="s">
        <v>412</v>
      </c>
      <c r="B171" s="13">
        <v>2.6</v>
      </c>
      <c r="C171" s="12">
        <f t="shared" si="11"/>
        <v>87.28</v>
      </c>
      <c r="D171" s="12">
        <f t="shared" si="11"/>
        <v>79.27</v>
      </c>
      <c r="G171" s="159">
        <f>VLOOKUP(A171,XRVD26!$A:$H,8,FALSE)</f>
        <v>2.6</v>
      </c>
      <c r="H171" s="120">
        <f t="shared" si="9"/>
        <v>0</v>
      </c>
    </row>
    <row r="172" spans="1:8" x14ac:dyDescent="0.3">
      <c r="A172" t="s">
        <v>183</v>
      </c>
      <c r="B172" s="13">
        <v>0</v>
      </c>
      <c r="C172" s="12">
        <f t="shared" si="11"/>
        <v>0</v>
      </c>
      <c r="D172" s="12">
        <f t="shared" si="11"/>
        <v>0</v>
      </c>
      <c r="G172" s="159">
        <f>VLOOKUP(A172,XRVD26!$A:$H,8,FALSE)</f>
        <v>0</v>
      </c>
      <c r="H172" s="120">
        <f t="shared" si="9"/>
        <v>0</v>
      </c>
    </row>
    <row r="173" spans="1:8" x14ac:dyDescent="0.3">
      <c r="A173" t="s">
        <v>186</v>
      </c>
      <c r="B173" s="13">
        <v>4</v>
      </c>
      <c r="C173" s="12">
        <f t="shared" si="11"/>
        <v>134.28</v>
      </c>
      <c r="D173" s="12">
        <f t="shared" si="11"/>
        <v>121.95</v>
      </c>
      <c r="G173" s="159">
        <f>VLOOKUP(A173,XRVD26!$A:$H,8,FALSE)</f>
        <v>4</v>
      </c>
      <c r="H173" s="120">
        <f t="shared" si="9"/>
        <v>0</v>
      </c>
    </row>
    <row r="174" spans="1:8" x14ac:dyDescent="0.3">
      <c r="A174" t="s">
        <v>187</v>
      </c>
      <c r="B174" s="13">
        <v>6</v>
      </c>
      <c r="C174" s="12">
        <f t="shared" si="11"/>
        <v>201.42</v>
      </c>
      <c r="D174" s="12">
        <f t="shared" si="11"/>
        <v>182.93</v>
      </c>
      <c r="G174" s="159">
        <f>VLOOKUP(A174,XRVD26!$A:$H,8,FALSE)</f>
        <v>6</v>
      </c>
      <c r="H174" s="120">
        <f t="shared" si="9"/>
        <v>0</v>
      </c>
    </row>
    <row r="175" spans="1:8" x14ac:dyDescent="0.3">
      <c r="A175" t="s">
        <v>188</v>
      </c>
      <c r="B175" s="13">
        <v>100</v>
      </c>
      <c r="C175" s="12">
        <f t="shared" si="11"/>
        <v>3357</v>
      </c>
      <c r="D175" s="12">
        <f t="shared" si="11"/>
        <v>3048.87</v>
      </c>
      <c r="G175" s="159">
        <f>VLOOKUP(A175,XRVD26!$A:$H,8,FALSE)</f>
        <v>100</v>
      </c>
      <c r="H175" s="120">
        <f t="shared" si="9"/>
        <v>0</v>
      </c>
    </row>
    <row r="176" spans="1:8" x14ac:dyDescent="0.3">
      <c r="A176" t="s">
        <v>189</v>
      </c>
      <c r="B176" s="13">
        <v>100</v>
      </c>
      <c r="C176" s="12">
        <f t="shared" si="11"/>
        <v>3357</v>
      </c>
      <c r="D176" s="12">
        <f t="shared" si="11"/>
        <v>3048.87</v>
      </c>
      <c r="G176" s="159">
        <f>VLOOKUP(A176,XRVD26!$A:$H,8,FALSE)</f>
        <v>100</v>
      </c>
      <c r="H176" s="120">
        <f t="shared" si="9"/>
        <v>0</v>
      </c>
    </row>
    <row r="177" spans="1:8" x14ac:dyDescent="0.3">
      <c r="A177" t="s">
        <v>190</v>
      </c>
      <c r="B177" s="13">
        <v>135</v>
      </c>
      <c r="C177" s="12">
        <f t="shared" si="11"/>
        <v>4531.95</v>
      </c>
      <c r="D177" s="12">
        <f t="shared" si="11"/>
        <v>4115.97</v>
      </c>
      <c r="G177" s="159">
        <f>VLOOKUP(A177,XRVD26!$A:$H,8,FALSE)</f>
        <v>135</v>
      </c>
      <c r="H177" s="120">
        <f t="shared" si="9"/>
        <v>0</v>
      </c>
    </row>
    <row r="178" spans="1:8" x14ac:dyDescent="0.3">
      <c r="A178" t="s">
        <v>191</v>
      </c>
      <c r="B178" s="13">
        <v>140</v>
      </c>
      <c r="C178" s="12">
        <f t="shared" si="11"/>
        <v>4699.8</v>
      </c>
      <c r="D178" s="12">
        <f t="shared" si="11"/>
        <v>4268.42</v>
      </c>
      <c r="G178" s="159">
        <f>VLOOKUP(A178,XRVD26!$A:$H,8,FALSE)</f>
        <v>140</v>
      </c>
      <c r="H178" s="120">
        <f t="shared" si="9"/>
        <v>0</v>
      </c>
    </row>
    <row r="179" spans="1:8" x14ac:dyDescent="0.3">
      <c r="A179" t="s">
        <v>192</v>
      </c>
      <c r="B179" s="14">
        <f>E179/$D$2</f>
        <v>80.000131196148075</v>
      </c>
      <c r="C179" s="12">
        <f t="shared" si="11"/>
        <v>2685.6</v>
      </c>
      <c r="D179" s="12">
        <f t="shared" si="11"/>
        <v>2439.1</v>
      </c>
      <c r="E179" s="10">
        <v>2439.1</v>
      </c>
      <c r="G179" s="159">
        <f>VLOOKUP(A179,XRVD26!$A:$H,8,FALSE)</f>
        <v>0</v>
      </c>
      <c r="H179" s="120">
        <f t="shared" si="9"/>
        <v>-80.000131196148075</v>
      </c>
    </row>
    <row r="180" spans="1:8" x14ac:dyDescent="0.3">
      <c r="A180" t="s">
        <v>193</v>
      </c>
      <c r="B180" s="13">
        <v>65</v>
      </c>
      <c r="C180" s="12">
        <f t="shared" si="11"/>
        <v>2182.0500000000002</v>
      </c>
      <c r="D180" s="12">
        <f t="shared" si="11"/>
        <v>1981.77</v>
      </c>
      <c r="G180" s="159">
        <f>VLOOKUP(A180,XRVD26!$A:$H,8,FALSE)</f>
        <v>65</v>
      </c>
      <c r="H180" s="120">
        <f t="shared" si="9"/>
        <v>0</v>
      </c>
    </row>
    <row r="181" spans="1:8" x14ac:dyDescent="0.3">
      <c r="A181" t="s">
        <v>194</v>
      </c>
      <c r="B181" s="13">
        <v>80</v>
      </c>
      <c r="C181" s="12">
        <f t="shared" si="11"/>
        <v>2685.6</v>
      </c>
      <c r="D181" s="12">
        <f t="shared" si="11"/>
        <v>2439.1</v>
      </c>
      <c r="G181" s="159">
        <f>VLOOKUP(A181,XRVD26!$A:$H,8,FALSE)</f>
        <v>80</v>
      </c>
      <c r="H181" s="120">
        <f t="shared" si="9"/>
        <v>0</v>
      </c>
    </row>
    <row r="182" spans="1:8" x14ac:dyDescent="0.3">
      <c r="A182" t="s">
        <v>195</v>
      </c>
      <c r="B182" s="13">
        <v>32</v>
      </c>
      <c r="C182" s="12">
        <f t="shared" si="11"/>
        <v>1074.24</v>
      </c>
      <c r="D182" s="12">
        <f t="shared" si="11"/>
        <v>975.64</v>
      </c>
      <c r="G182" s="159">
        <f>VLOOKUP(A182,XRVD26!$A:$H,8,FALSE)</f>
        <v>32</v>
      </c>
      <c r="H182" s="120">
        <f t="shared" si="9"/>
        <v>0</v>
      </c>
    </row>
    <row r="183" spans="1:8" x14ac:dyDescent="0.3">
      <c r="A183" t="s">
        <v>196</v>
      </c>
      <c r="B183" s="13">
        <v>75</v>
      </c>
      <c r="C183" s="12">
        <f t="shared" si="11"/>
        <v>2517.75</v>
      </c>
      <c r="D183" s="12">
        <f t="shared" si="11"/>
        <v>2286.65</v>
      </c>
      <c r="G183" s="159">
        <f>VLOOKUP(A183,XRVD26!$A:$H,8,FALSE)</f>
        <v>75</v>
      </c>
      <c r="H183" s="120">
        <f t="shared" si="9"/>
        <v>0</v>
      </c>
    </row>
    <row r="184" spans="1:8" x14ac:dyDescent="0.3">
      <c r="A184" t="s">
        <v>197</v>
      </c>
      <c r="B184" s="13">
        <v>15</v>
      </c>
      <c r="C184" s="12">
        <f t="shared" si="11"/>
        <v>503.55</v>
      </c>
      <c r="D184" s="12">
        <f t="shared" si="11"/>
        <v>457.33</v>
      </c>
      <c r="G184" s="159">
        <f>VLOOKUP(A184,XRVD26!$A:$H,8,FALSE)</f>
        <v>15</v>
      </c>
      <c r="H184" s="120">
        <f t="shared" si="9"/>
        <v>0</v>
      </c>
    </row>
    <row r="185" spans="1:8" x14ac:dyDescent="0.3">
      <c r="A185" t="s">
        <v>198</v>
      </c>
      <c r="B185" s="13">
        <v>75</v>
      </c>
      <c r="C185" s="12">
        <f t="shared" si="11"/>
        <v>2517.75</v>
      </c>
      <c r="D185" s="12">
        <f t="shared" si="11"/>
        <v>2286.65</v>
      </c>
      <c r="G185" s="159">
        <f>VLOOKUP(A185,XRVD26!$A:$H,8,FALSE)</f>
        <v>75</v>
      </c>
      <c r="H185" s="120">
        <f t="shared" si="9"/>
        <v>0</v>
      </c>
    </row>
    <row r="186" spans="1:8" x14ac:dyDescent="0.3">
      <c r="A186" t="s">
        <v>199</v>
      </c>
      <c r="B186" s="13">
        <v>75</v>
      </c>
      <c r="C186" s="12">
        <f t="shared" si="11"/>
        <v>2517.75</v>
      </c>
      <c r="D186" s="12">
        <f t="shared" si="11"/>
        <v>2286.65</v>
      </c>
      <c r="G186" s="159">
        <f>VLOOKUP(A186,XRVD26!$A:$H,8,FALSE)</f>
        <v>75</v>
      </c>
      <c r="H186" s="120">
        <f t="shared" si="9"/>
        <v>0</v>
      </c>
    </row>
    <row r="187" spans="1:8" x14ac:dyDescent="0.3">
      <c r="A187" t="s">
        <v>200</v>
      </c>
      <c r="B187" s="13">
        <v>27.5</v>
      </c>
      <c r="C187" s="12">
        <f t="shared" si="11"/>
        <v>923.18</v>
      </c>
      <c r="D187" s="12">
        <f t="shared" si="11"/>
        <v>838.44</v>
      </c>
      <c r="G187" s="159">
        <f>VLOOKUP(A187,XRVD26!$A:$H,8,FALSE)</f>
        <v>27.5</v>
      </c>
      <c r="H187" s="120">
        <f t="shared" si="9"/>
        <v>0</v>
      </c>
    </row>
    <row r="188" spans="1:8" x14ac:dyDescent="0.3">
      <c r="A188" t="s">
        <v>201</v>
      </c>
      <c r="B188" s="13">
        <v>9.1</v>
      </c>
      <c r="C188" s="12">
        <f t="shared" si="11"/>
        <v>305.49</v>
      </c>
      <c r="D188" s="12">
        <f t="shared" si="11"/>
        <v>277.45</v>
      </c>
      <c r="G188" s="159">
        <f>VLOOKUP(A188,XRVD26!$A:$H,8,FALSE)</f>
        <v>9.1</v>
      </c>
      <c r="H188" s="120">
        <f t="shared" si="9"/>
        <v>0</v>
      </c>
    </row>
    <row r="189" spans="1:8" x14ac:dyDescent="0.3">
      <c r="A189" t="s">
        <v>202</v>
      </c>
      <c r="B189" s="13">
        <v>30</v>
      </c>
      <c r="C189" s="12">
        <f t="shared" si="11"/>
        <v>1007.1</v>
      </c>
      <c r="D189" s="12">
        <f t="shared" si="11"/>
        <v>914.66</v>
      </c>
      <c r="G189" s="159">
        <f>VLOOKUP(A189,XRVD26!$A:$H,8,FALSE)</f>
        <v>30</v>
      </c>
      <c r="H189" s="120">
        <f t="shared" si="9"/>
        <v>0</v>
      </c>
    </row>
    <row r="190" spans="1:8" x14ac:dyDescent="0.3">
      <c r="A190" t="s">
        <v>203</v>
      </c>
      <c r="B190" s="13">
        <v>30</v>
      </c>
      <c r="C190" s="12">
        <f t="shared" ref="C190:D210" si="12">ROUND($B190*C$2,2)</f>
        <v>1007.1</v>
      </c>
      <c r="D190" s="12">
        <f t="shared" si="12"/>
        <v>914.66</v>
      </c>
      <c r="G190" s="159">
        <f>VLOOKUP(A190,XRVD26!$A:$H,8,FALSE)</f>
        <v>30</v>
      </c>
      <c r="H190" s="120">
        <f t="shared" si="9"/>
        <v>0</v>
      </c>
    </row>
    <row r="191" spans="1:8" x14ac:dyDescent="0.3">
      <c r="A191" t="s">
        <v>204</v>
      </c>
      <c r="B191" s="14">
        <f>E191/$D$2</f>
        <v>29.999967200962978</v>
      </c>
      <c r="C191" s="12">
        <f t="shared" si="12"/>
        <v>1007.1</v>
      </c>
      <c r="D191" s="12">
        <f t="shared" si="12"/>
        <v>914.66</v>
      </c>
      <c r="E191" s="10">
        <v>914.66</v>
      </c>
      <c r="G191" s="159">
        <f>VLOOKUP(A191,XRVD26!$A:$H,8,FALSE)</f>
        <v>0</v>
      </c>
      <c r="H191" s="120">
        <f t="shared" si="9"/>
        <v>-29.999967200962978</v>
      </c>
    </row>
    <row r="192" spans="1:8" x14ac:dyDescent="0.3">
      <c r="A192" t="s">
        <v>205</v>
      </c>
      <c r="B192" s="13">
        <v>65</v>
      </c>
      <c r="C192" s="12">
        <f t="shared" si="12"/>
        <v>2182.0500000000002</v>
      </c>
      <c r="D192" s="12">
        <f t="shared" si="12"/>
        <v>1981.77</v>
      </c>
      <c r="G192" s="159">
        <f>VLOOKUP(A192,XRVD26!$A:$H,8,FALSE)</f>
        <v>65</v>
      </c>
      <c r="H192" s="120">
        <f t="shared" si="9"/>
        <v>0</v>
      </c>
    </row>
    <row r="193" spans="1:8" x14ac:dyDescent="0.3">
      <c r="A193" t="s">
        <v>206</v>
      </c>
      <c r="B193" s="13">
        <v>38</v>
      </c>
      <c r="C193" s="12">
        <f t="shared" si="12"/>
        <v>1275.6600000000001</v>
      </c>
      <c r="D193" s="12">
        <f t="shared" si="12"/>
        <v>1158.57</v>
      </c>
      <c r="G193" s="159">
        <f>VLOOKUP(A193,XRVD26!$A:$H,8,FALSE)</f>
        <v>38</v>
      </c>
      <c r="H193" s="120">
        <f t="shared" si="9"/>
        <v>0</v>
      </c>
    </row>
    <row r="194" spans="1:8" x14ac:dyDescent="0.3">
      <c r="A194" t="s">
        <v>207</v>
      </c>
      <c r="B194" s="13">
        <v>12</v>
      </c>
      <c r="C194" s="12">
        <f t="shared" si="12"/>
        <v>402.84</v>
      </c>
      <c r="D194" s="12">
        <f t="shared" si="12"/>
        <v>365.86</v>
      </c>
      <c r="G194" s="159">
        <f>VLOOKUP(A194,XRVD26!$A:$H,8,FALSE)</f>
        <v>12</v>
      </c>
      <c r="H194" s="120">
        <f t="shared" si="9"/>
        <v>0</v>
      </c>
    </row>
    <row r="195" spans="1:8" x14ac:dyDescent="0.3">
      <c r="A195" t="s">
        <v>208</v>
      </c>
      <c r="B195" s="13">
        <v>5.4</v>
      </c>
      <c r="C195" s="12">
        <f t="shared" si="12"/>
        <v>181.28</v>
      </c>
      <c r="D195" s="12">
        <f t="shared" si="12"/>
        <v>164.64</v>
      </c>
      <c r="G195" s="159">
        <f>VLOOKUP(A195,XRVD26!$A:$H,8,FALSE)</f>
        <v>5.4</v>
      </c>
      <c r="H195" s="120">
        <f t="shared" si="9"/>
        <v>0</v>
      </c>
    </row>
    <row r="196" spans="1:8" x14ac:dyDescent="0.3">
      <c r="A196" t="s">
        <v>209</v>
      </c>
      <c r="B196" s="14">
        <f>E196/$D$2</f>
        <v>12.400003935884442</v>
      </c>
      <c r="C196" s="12">
        <f t="shared" si="12"/>
        <v>416.27</v>
      </c>
      <c r="D196" s="12">
        <f t="shared" si="12"/>
        <v>378.06</v>
      </c>
      <c r="E196" s="10">
        <v>378.06</v>
      </c>
      <c r="G196" s="159">
        <f>VLOOKUP(A196,XRVD26!$A:$H,8,FALSE)</f>
        <v>0</v>
      </c>
      <c r="H196" s="120">
        <f t="shared" si="9"/>
        <v>-12.400003935884442</v>
      </c>
    </row>
    <row r="197" spans="1:8" x14ac:dyDescent="0.3">
      <c r="A197" t="s">
        <v>210</v>
      </c>
      <c r="B197" s="14">
        <f>E197/$D$2</f>
        <v>12.400003935884442</v>
      </c>
      <c r="C197" s="12">
        <f t="shared" si="12"/>
        <v>416.27</v>
      </c>
      <c r="D197" s="12">
        <f t="shared" si="12"/>
        <v>378.06</v>
      </c>
      <c r="E197" s="10">
        <v>378.06</v>
      </c>
      <c r="G197" s="159">
        <f>VLOOKUP(A197,XRVD26!$A:$H,8,FALSE)</f>
        <v>0</v>
      </c>
      <c r="H197" s="120">
        <f t="shared" ref="H197:H260" si="13">G197-B197</f>
        <v>-12.400003935884442</v>
      </c>
    </row>
    <row r="198" spans="1:8" x14ac:dyDescent="0.3">
      <c r="A198" t="s">
        <v>211</v>
      </c>
      <c r="B198" s="13">
        <v>28</v>
      </c>
      <c r="C198" s="12">
        <f t="shared" si="12"/>
        <v>939.96</v>
      </c>
      <c r="D198" s="12">
        <f t="shared" si="12"/>
        <v>853.68</v>
      </c>
      <c r="G198" s="159">
        <f>VLOOKUP(A198,XRVD26!$A:$H,8,FALSE)</f>
        <v>28</v>
      </c>
      <c r="H198" s="120">
        <f t="shared" si="13"/>
        <v>0</v>
      </c>
    </row>
    <row r="199" spans="1:8" x14ac:dyDescent="0.3">
      <c r="A199" t="s">
        <v>212</v>
      </c>
      <c r="B199" s="13">
        <v>3</v>
      </c>
      <c r="C199" s="12">
        <f t="shared" si="12"/>
        <v>100.71</v>
      </c>
      <c r="D199" s="12">
        <f t="shared" si="12"/>
        <v>91.47</v>
      </c>
      <c r="G199" s="159">
        <f>VLOOKUP(A199,XRVD26!$A:$H,8,FALSE)</f>
        <v>3</v>
      </c>
      <c r="H199" s="120">
        <f t="shared" si="13"/>
        <v>0</v>
      </c>
    </row>
    <row r="200" spans="1:8" x14ac:dyDescent="0.3">
      <c r="A200" t="s">
        <v>354</v>
      </c>
      <c r="B200" s="13">
        <v>0</v>
      </c>
      <c r="C200" s="12">
        <f t="shared" si="12"/>
        <v>0</v>
      </c>
      <c r="D200" s="12">
        <f t="shared" si="12"/>
        <v>0</v>
      </c>
      <c r="G200" s="159">
        <f>VLOOKUP(A200,XRVD26!$A:$H,8,FALSE)</f>
        <v>0</v>
      </c>
      <c r="H200" s="120">
        <f t="shared" si="13"/>
        <v>0</v>
      </c>
    </row>
    <row r="201" spans="1:8" x14ac:dyDescent="0.3">
      <c r="A201" t="s">
        <v>417</v>
      </c>
      <c r="B201" s="13">
        <v>3.5</v>
      </c>
      <c r="C201" s="12">
        <f t="shared" si="12"/>
        <v>117.5</v>
      </c>
      <c r="D201" s="12">
        <f t="shared" si="12"/>
        <v>106.71</v>
      </c>
      <c r="G201" s="159">
        <f>VLOOKUP(A201,XRVD26!$A:$H,8,FALSE)</f>
        <v>3.5</v>
      </c>
      <c r="H201" s="120">
        <f t="shared" si="13"/>
        <v>0</v>
      </c>
    </row>
    <row r="202" spans="1:8" x14ac:dyDescent="0.3">
      <c r="A202" t="s">
        <v>213</v>
      </c>
      <c r="B202" s="13">
        <v>14</v>
      </c>
      <c r="C202" s="12">
        <f t="shared" si="12"/>
        <v>469.98</v>
      </c>
      <c r="D202" s="12">
        <f t="shared" si="12"/>
        <v>426.84</v>
      </c>
      <c r="G202" s="159">
        <f>VLOOKUP(A202,XRVD26!$A:$H,8,FALSE)</f>
        <v>14</v>
      </c>
      <c r="H202" s="120">
        <f t="shared" si="13"/>
        <v>0</v>
      </c>
    </row>
    <row r="203" spans="1:8" x14ac:dyDescent="0.3">
      <c r="A203" t="s">
        <v>214</v>
      </c>
      <c r="B203" s="13">
        <v>18</v>
      </c>
      <c r="C203" s="12">
        <f t="shared" si="12"/>
        <v>604.26</v>
      </c>
      <c r="D203" s="12">
        <f t="shared" si="12"/>
        <v>548.79999999999995</v>
      </c>
      <c r="G203" s="159">
        <f>VLOOKUP(A203,XRVD26!$A:$H,8,FALSE)</f>
        <v>18</v>
      </c>
      <c r="H203" s="120">
        <f t="shared" si="13"/>
        <v>0</v>
      </c>
    </row>
    <row r="204" spans="1:8" x14ac:dyDescent="0.3">
      <c r="A204" t="s">
        <v>215</v>
      </c>
      <c r="B204" s="13">
        <v>14</v>
      </c>
      <c r="C204" s="12">
        <f t="shared" si="12"/>
        <v>469.98</v>
      </c>
      <c r="D204" s="12">
        <f t="shared" si="12"/>
        <v>426.84</v>
      </c>
      <c r="G204" s="159">
        <f>VLOOKUP(A204,XRVD26!$A:$H,8,FALSE)</f>
        <v>14</v>
      </c>
      <c r="H204" s="120">
        <f t="shared" si="13"/>
        <v>0</v>
      </c>
    </row>
    <row r="205" spans="1:8" x14ac:dyDescent="0.3">
      <c r="A205" t="s">
        <v>216</v>
      </c>
      <c r="B205" s="13">
        <v>9.5</v>
      </c>
      <c r="C205" s="12">
        <f t="shared" si="12"/>
        <v>318.92</v>
      </c>
      <c r="D205" s="12">
        <f t="shared" si="12"/>
        <v>289.64</v>
      </c>
      <c r="G205" s="159">
        <f>VLOOKUP(A205,XRVD26!$A:$H,8,FALSE)</f>
        <v>9.5</v>
      </c>
      <c r="H205" s="120">
        <f t="shared" si="13"/>
        <v>0</v>
      </c>
    </row>
    <row r="206" spans="1:8" x14ac:dyDescent="0.3">
      <c r="A206" t="s">
        <v>217</v>
      </c>
      <c r="B206" s="13">
        <v>15</v>
      </c>
      <c r="C206" s="12">
        <f t="shared" si="12"/>
        <v>503.55</v>
      </c>
      <c r="D206" s="12">
        <f t="shared" si="12"/>
        <v>457.33</v>
      </c>
      <c r="G206" s="159">
        <f>VLOOKUP(A206,XRVD26!$A:$H,8,FALSE)</f>
        <v>15</v>
      </c>
      <c r="H206" s="120">
        <f t="shared" si="13"/>
        <v>0</v>
      </c>
    </row>
    <row r="207" spans="1:8" x14ac:dyDescent="0.3">
      <c r="A207" t="s">
        <v>218</v>
      </c>
      <c r="B207" s="13">
        <v>16</v>
      </c>
      <c r="C207" s="12">
        <f t="shared" si="12"/>
        <v>537.12</v>
      </c>
      <c r="D207" s="12">
        <f t="shared" si="12"/>
        <v>487.82</v>
      </c>
      <c r="G207" s="159">
        <f>VLOOKUP(A207,XRVD26!$A:$H,8,FALSE)</f>
        <v>16</v>
      </c>
      <c r="H207" s="120">
        <f t="shared" si="13"/>
        <v>0</v>
      </c>
    </row>
    <row r="208" spans="1:8" x14ac:dyDescent="0.3">
      <c r="A208" t="s">
        <v>219</v>
      </c>
      <c r="B208" s="13">
        <v>14</v>
      </c>
      <c r="C208" s="12">
        <f t="shared" si="12"/>
        <v>469.98</v>
      </c>
      <c r="D208" s="12">
        <f t="shared" si="12"/>
        <v>426.84</v>
      </c>
      <c r="G208" s="159">
        <f>VLOOKUP(A208,XRVD26!$A:$H,8,FALSE)</f>
        <v>14</v>
      </c>
      <c r="H208" s="120">
        <f t="shared" si="13"/>
        <v>0</v>
      </c>
    </row>
    <row r="209" spans="1:8" x14ac:dyDescent="0.3">
      <c r="A209" t="s">
        <v>220</v>
      </c>
      <c r="B209" s="13">
        <v>2</v>
      </c>
      <c r="C209" s="12">
        <f t="shared" si="12"/>
        <v>67.14</v>
      </c>
      <c r="D209" s="12">
        <f t="shared" si="12"/>
        <v>60.98</v>
      </c>
      <c r="G209" s="159">
        <f>VLOOKUP(A209,XRVD26!$A:$H,8,FALSE)</f>
        <v>2</v>
      </c>
      <c r="H209" s="120">
        <f t="shared" si="13"/>
        <v>0</v>
      </c>
    </row>
    <row r="210" spans="1:8" x14ac:dyDescent="0.3">
      <c r="A210" t="s">
        <v>221</v>
      </c>
      <c r="B210" s="13">
        <v>5.2</v>
      </c>
      <c r="C210" s="12">
        <f t="shared" si="12"/>
        <v>174.56</v>
      </c>
      <c r="D210" s="12">
        <f t="shared" si="12"/>
        <v>158.54</v>
      </c>
      <c r="G210" s="159">
        <f>VLOOKUP(A210,XRVD26!$A:$H,8,FALSE)</f>
        <v>5.2</v>
      </c>
      <c r="H210" s="120">
        <f t="shared" si="13"/>
        <v>0</v>
      </c>
    </row>
    <row r="211" spans="1:8" x14ac:dyDescent="0.3">
      <c r="A211" t="s">
        <v>222</v>
      </c>
      <c r="B211" s="13">
        <v>2</v>
      </c>
      <c r="C211" s="12">
        <f t="shared" ref="C211:D232" si="14">ROUND($B211*C$2,2)</f>
        <v>67.14</v>
      </c>
      <c r="D211" s="12">
        <f t="shared" si="14"/>
        <v>60.98</v>
      </c>
      <c r="G211" s="159">
        <f>VLOOKUP(A211,XRVD26!$A:$H,8,FALSE)</f>
        <v>2</v>
      </c>
      <c r="H211" s="120">
        <f t="shared" si="13"/>
        <v>0</v>
      </c>
    </row>
    <row r="212" spans="1:8" x14ac:dyDescent="0.3">
      <c r="A212" t="s">
        <v>223</v>
      </c>
      <c r="B212" s="13">
        <v>2.2000000000000002</v>
      </c>
      <c r="C212" s="12">
        <f t="shared" si="14"/>
        <v>73.849999999999994</v>
      </c>
      <c r="D212" s="12">
        <f t="shared" si="14"/>
        <v>67.08</v>
      </c>
      <c r="G212" s="159">
        <f>VLOOKUP(A212,XRVD26!$A:$H,8,FALSE)</f>
        <v>2.2000000000000002</v>
      </c>
      <c r="H212" s="120">
        <f t="shared" si="13"/>
        <v>0</v>
      </c>
    </row>
    <row r="213" spans="1:8" x14ac:dyDescent="0.3">
      <c r="A213" t="s">
        <v>224</v>
      </c>
      <c r="B213" s="13">
        <v>4</v>
      </c>
      <c r="C213" s="12">
        <f t="shared" si="14"/>
        <v>134.28</v>
      </c>
      <c r="D213" s="12">
        <f t="shared" si="14"/>
        <v>121.95</v>
      </c>
      <c r="G213" s="159">
        <f>VLOOKUP(A213,XRVD26!$A:$H,8,FALSE)</f>
        <v>4</v>
      </c>
      <c r="H213" s="120">
        <f t="shared" si="13"/>
        <v>0</v>
      </c>
    </row>
    <row r="214" spans="1:8" x14ac:dyDescent="0.3">
      <c r="A214" t="s">
        <v>225</v>
      </c>
      <c r="B214" s="13">
        <v>4.5999999999999996</v>
      </c>
      <c r="C214" s="12">
        <f t="shared" si="14"/>
        <v>154.41999999999999</v>
      </c>
      <c r="D214" s="12">
        <f t="shared" si="14"/>
        <v>140.25</v>
      </c>
      <c r="G214" s="159">
        <f>VLOOKUP(A214,XRVD26!$A:$H,8,FALSE)</f>
        <v>4.5999999999999996</v>
      </c>
      <c r="H214" s="120">
        <f t="shared" si="13"/>
        <v>0</v>
      </c>
    </row>
    <row r="215" spans="1:8" x14ac:dyDescent="0.3">
      <c r="A215" t="s">
        <v>226</v>
      </c>
      <c r="B215" s="13">
        <v>6</v>
      </c>
      <c r="C215" s="12">
        <f t="shared" si="14"/>
        <v>201.42</v>
      </c>
      <c r="D215" s="12">
        <f t="shared" si="14"/>
        <v>182.93</v>
      </c>
      <c r="G215" s="159">
        <f>VLOOKUP(A215,XRVD26!$A:$H,8,FALSE)</f>
        <v>6</v>
      </c>
      <c r="H215" s="120">
        <f t="shared" si="13"/>
        <v>0</v>
      </c>
    </row>
    <row r="216" spans="1:8" x14ac:dyDescent="0.3">
      <c r="A216" t="s">
        <v>227</v>
      </c>
      <c r="B216" s="13">
        <v>7.2</v>
      </c>
      <c r="C216" s="12">
        <f t="shared" si="14"/>
        <v>241.7</v>
      </c>
      <c r="D216" s="12">
        <f t="shared" si="14"/>
        <v>219.52</v>
      </c>
      <c r="G216" s="159">
        <f>VLOOKUP(A216,XRVD26!$A:$H,8,FALSE)</f>
        <v>7.2</v>
      </c>
      <c r="H216" s="120">
        <f t="shared" si="13"/>
        <v>0</v>
      </c>
    </row>
    <row r="217" spans="1:8" x14ac:dyDescent="0.3">
      <c r="A217" t="s">
        <v>228</v>
      </c>
      <c r="B217" s="13">
        <v>10</v>
      </c>
      <c r="C217" s="12">
        <f t="shared" si="14"/>
        <v>335.7</v>
      </c>
      <c r="D217" s="12">
        <f t="shared" si="14"/>
        <v>304.89</v>
      </c>
      <c r="G217" s="159">
        <f>VLOOKUP(A217,XRVD26!$A:$H,8,FALSE)</f>
        <v>10</v>
      </c>
      <c r="H217" s="120">
        <f t="shared" si="13"/>
        <v>0</v>
      </c>
    </row>
    <row r="218" spans="1:8" x14ac:dyDescent="0.3">
      <c r="A218" t="s">
        <v>229</v>
      </c>
      <c r="B218" s="13">
        <v>4</v>
      </c>
      <c r="C218" s="12">
        <f t="shared" si="14"/>
        <v>134.28</v>
      </c>
      <c r="D218" s="12">
        <f t="shared" si="14"/>
        <v>121.95</v>
      </c>
      <c r="G218" s="159">
        <f>VLOOKUP(A218,XRVD26!$A:$H,8,FALSE)</f>
        <v>4</v>
      </c>
      <c r="H218" s="120">
        <f t="shared" si="13"/>
        <v>0</v>
      </c>
    </row>
    <row r="219" spans="1:8" x14ac:dyDescent="0.3">
      <c r="A219" t="s">
        <v>413</v>
      </c>
      <c r="B219" s="13">
        <v>12</v>
      </c>
      <c r="C219" s="12">
        <f t="shared" si="14"/>
        <v>402.84</v>
      </c>
      <c r="D219" s="12">
        <f t="shared" si="14"/>
        <v>365.86</v>
      </c>
      <c r="G219" s="159">
        <f>VLOOKUP(A219,XRVD26!$A:$H,8,FALSE)</f>
        <v>12</v>
      </c>
      <c r="H219" s="120">
        <f t="shared" si="13"/>
        <v>0</v>
      </c>
    </row>
    <row r="220" spans="1:8" x14ac:dyDescent="0.3">
      <c r="A220" t="s">
        <v>230</v>
      </c>
      <c r="B220" s="13">
        <v>10.5</v>
      </c>
      <c r="C220" s="12">
        <f t="shared" si="14"/>
        <v>352.49</v>
      </c>
      <c r="D220" s="12">
        <f t="shared" si="14"/>
        <v>320.13</v>
      </c>
      <c r="G220" s="159">
        <f>VLOOKUP(A220,XRVD26!$A:$H,8,FALSE)</f>
        <v>10.5</v>
      </c>
      <c r="H220" s="120">
        <f t="shared" si="13"/>
        <v>0</v>
      </c>
    </row>
    <row r="221" spans="1:8" x14ac:dyDescent="0.3">
      <c r="A221" t="s">
        <v>231</v>
      </c>
      <c r="B221" s="13">
        <v>7.2</v>
      </c>
      <c r="C221" s="12">
        <f t="shared" si="14"/>
        <v>241.7</v>
      </c>
      <c r="D221" s="12">
        <f t="shared" si="14"/>
        <v>219.52</v>
      </c>
      <c r="G221" s="159">
        <f>VLOOKUP(A221,XRVD26!$A:$H,8,FALSE)</f>
        <v>7.2</v>
      </c>
      <c r="H221" s="120">
        <f t="shared" si="13"/>
        <v>0</v>
      </c>
    </row>
    <row r="222" spans="1:8" x14ac:dyDescent="0.3">
      <c r="A222" t="s">
        <v>414</v>
      </c>
      <c r="B222" s="13">
        <v>10</v>
      </c>
      <c r="C222" s="12">
        <f t="shared" si="14"/>
        <v>335.7</v>
      </c>
      <c r="D222" s="12">
        <f t="shared" si="14"/>
        <v>304.89</v>
      </c>
      <c r="G222" s="159">
        <f>VLOOKUP(A222,XRVD26!$A:$H,8,FALSE)</f>
        <v>10</v>
      </c>
      <c r="H222" s="120">
        <f t="shared" si="13"/>
        <v>0</v>
      </c>
    </row>
    <row r="223" spans="1:8" x14ac:dyDescent="0.3">
      <c r="A223" t="s">
        <v>232</v>
      </c>
      <c r="B223" s="13">
        <v>6</v>
      </c>
      <c r="C223" s="12">
        <f t="shared" si="14"/>
        <v>201.42</v>
      </c>
      <c r="D223" s="12">
        <f t="shared" si="14"/>
        <v>182.93</v>
      </c>
      <c r="G223" s="159">
        <f>VLOOKUP(A223,XRVD26!$A:$H,8,FALSE)</f>
        <v>6</v>
      </c>
      <c r="H223" s="120">
        <f t="shared" si="13"/>
        <v>0</v>
      </c>
    </row>
    <row r="224" spans="1:8" x14ac:dyDescent="0.3">
      <c r="A224" t="s">
        <v>233</v>
      </c>
      <c r="B224" s="13">
        <v>7.3</v>
      </c>
      <c r="C224" s="12">
        <f t="shared" si="14"/>
        <v>245.06</v>
      </c>
      <c r="D224" s="12">
        <f t="shared" si="14"/>
        <v>222.57</v>
      </c>
      <c r="G224" s="159">
        <f>VLOOKUP(A224,XRVD26!$A:$H,8,FALSE)</f>
        <v>7.3</v>
      </c>
      <c r="H224" s="120">
        <f t="shared" si="13"/>
        <v>0</v>
      </c>
    </row>
    <row r="225" spans="1:8" x14ac:dyDescent="0.3">
      <c r="A225" t="s">
        <v>234</v>
      </c>
      <c r="B225" s="13">
        <v>7.6</v>
      </c>
      <c r="C225" s="12">
        <f t="shared" si="14"/>
        <v>255.13</v>
      </c>
      <c r="D225" s="12">
        <f t="shared" si="14"/>
        <v>231.71</v>
      </c>
      <c r="G225" s="159">
        <f>VLOOKUP(A225,XRVD26!$A:$H,8,FALSE)</f>
        <v>7.6</v>
      </c>
      <c r="H225" s="120">
        <f t="shared" si="13"/>
        <v>0</v>
      </c>
    </row>
    <row r="226" spans="1:8" x14ac:dyDescent="0.3">
      <c r="A226" t="s">
        <v>235</v>
      </c>
      <c r="B226" s="13">
        <v>5.2</v>
      </c>
      <c r="C226" s="12">
        <f t="shared" si="14"/>
        <v>174.56</v>
      </c>
      <c r="D226" s="12">
        <f t="shared" si="14"/>
        <v>158.54</v>
      </c>
      <c r="G226" s="159">
        <f>VLOOKUP(A226,XRVD26!$A:$H,8,FALSE)</f>
        <v>5.2</v>
      </c>
      <c r="H226" s="120">
        <f t="shared" si="13"/>
        <v>0</v>
      </c>
    </row>
    <row r="227" spans="1:8" x14ac:dyDescent="0.3">
      <c r="A227" t="s">
        <v>236</v>
      </c>
      <c r="B227" s="13">
        <v>4</v>
      </c>
      <c r="C227" s="12">
        <f t="shared" si="14"/>
        <v>134.28</v>
      </c>
      <c r="D227" s="12">
        <f t="shared" si="14"/>
        <v>121.95</v>
      </c>
      <c r="G227" s="159">
        <f>VLOOKUP(A227,XRVD26!$A:$H,8,FALSE)</f>
        <v>4</v>
      </c>
      <c r="H227" s="120">
        <f t="shared" si="13"/>
        <v>0</v>
      </c>
    </row>
    <row r="228" spans="1:8" x14ac:dyDescent="0.3">
      <c r="A228" t="s">
        <v>238</v>
      </c>
      <c r="B228" s="13">
        <v>4.2</v>
      </c>
      <c r="C228" s="12">
        <f t="shared" si="14"/>
        <v>140.99</v>
      </c>
      <c r="D228" s="12">
        <f t="shared" si="14"/>
        <v>128.05000000000001</v>
      </c>
      <c r="G228" s="159">
        <f>VLOOKUP(A228,XRVD26!$A:$H,8,FALSE)</f>
        <v>4.2</v>
      </c>
      <c r="H228" s="120">
        <f t="shared" si="13"/>
        <v>0</v>
      </c>
    </row>
    <row r="229" spans="1:8" x14ac:dyDescent="0.3">
      <c r="A229" t="s">
        <v>239</v>
      </c>
      <c r="B229" s="13">
        <v>7.7</v>
      </c>
      <c r="C229" s="12">
        <f t="shared" si="14"/>
        <v>258.49</v>
      </c>
      <c r="D229" s="12">
        <f t="shared" si="14"/>
        <v>234.76</v>
      </c>
      <c r="G229" s="159">
        <f>VLOOKUP(A229,XRVD26!$A:$H,8,FALSE)</f>
        <v>7.7</v>
      </c>
      <c r="H229" s="120">
        <f t="shared" si="13"/>
        <v>0</v>
      </c>
    </row>
    <row r="230" spans="1:8" x14ac:dyDescent="0.3">
      <c r="A230" t="s">
        <v>241</v>
      </c>
      <c r="B230" s="13">
        <v>5</v>
      </c>
      <c r="C230" s="12">
        <f t="shared" si="14"/>
        <v>167.85</v>
      </c>
      <c r="D230" s="12">
        <f t="shared" si="14"/>
        <v>152.44</v>
      </c>
      <c r="G230" s="159">
        <f>VLOOKUP(A230,XRVD26!$A:$H,8,FALSE)</f>
        <v>5</v>
      </c>
      <c r="H230" s="120">
        <f t="shared" si="13"/>
        <v>0</v>
      </c>
    </row>
    <row r="231" spans="1:8" x14ac:dyDescent="0.3">
      <c r="A231" t="s">
        <v>242</v>
      </c>
      <c r="B231" s="13">
        <v>8.3000000000000007</v>
      </c>
      <c r="C231" s="12">
        <f t="shared" si="14"/>
        <v>278.63</v>
      </c>
      <c r="D231" s="12">
        <f t="shared" si="14"/>
        <v>253.06</v>
      </c>
      <c r="G231" s="159">
        <f>VLOOKUP(A231,XRVD26!$A:$H,8,FALSE)</f>
        <v>8.3000000000000007</v>
      </c>
      <c r="H231" s="120">
        <f t="shared" si="13"/>
        <v>0</v>
      </c>
    </row>
    <row r="232" spans="1:8" x14ac:dyDescent="0.3">
      <c r="A232" t="s">
        <v>243</v>
      </c>
      <c r="B232" s="13">
        <v>10.9</v>
      </c>
      <c r="C232" s="12">
        <f t="shared" si="14"/>
        <v>365.91</v>
      </c>
      <c r="D232" s="12">
        <f t="shared" si="14"/>
        <v>332.33</v>
      </c>
      <c r="G232" s="159">
        <f>VLOOKUP(A232,XRVD26!$A:$H,8,FALSE)</f>
        <v>10.9</v>
      </c>
      <c r="H232" s="120">
        <f t="shared" si="13"/>
        <v>0</v>
      </c>
    </row>
    <row r="233" spans="1:8" x14ac:dyDescent="0.3">
      <c r="A233" t="s">
        <v>244</v>
      </c>
      <c r="B233" s="13">
        <v>10</v>
      </c>
      <c r="C233" s="12">
        <f t="shared" ref="C233:D252" si="15">ROUND($B233*C$2,2)</f>
        <v>335.7</v>
      </c>
      <c r="D233" s="12">
        <f t="shared" si="15"/>
        <v>304.89</v>
      </c>
      <c r="G233" s="159">
        <f>VLOOKUP(A233,XRVD26!$A:$H,8,FALSE)</f>
        <v>10</v>
      </c>
      <c r="H233" s="120">
        <f t="shared" si="13"/>
        <v>0</v>
      </c>
    </row>
    <row r="234" spans="1:8" x14ac:dyDescent="0.3">
      <c r="A234" t="s">
        <v>245</v>
      </c>
      <c r="B234" s="13">
        <v>14.1</v>
      </c>
      <c r="C234" s="12">
        <f t="shared" si="15"/>
        <v>473.34</v>
      </c>
      <c r="D234" s="12">
        <f t="shared" si="15"/>
        <v>429.89</v>
      </c>
      <c r="G234" s="159">
        <f>VLOOKUP(A234,XRVD26!$A:$H,8,FALSE)</f>
        <v>14.1</v>
      </c>
      <c r="H234" s="120">
        <f t="shared" si="13"/>
        <v>0</v>
      </c>
    </row>
    <row r="235" spans="1:8" x14ac:dyDescent="0.3">
      <c r="A235" t="s">
        <v>246</v>
      </c>
      <c r="B235" s="13">
        <v>14.2</v>
      </c>
      <c r="C235" s="12">
        <f t="shared" si="15"/>
        <v>476.69</v>
      </c>
      <c r="D235" s="12">
        <f t="shared" si="15"/>
        <v>432.94</v>
      </c>
      <c r="G235" s="159">
        <f>VLOOKUP(A235,XRVD26!$A:$H,8,FALSE)</f>
        <v>14.2</v>
      </c>
      <c r="H235" s="120">
        <f t="shared" si="13"/>
        <v>0</v>
      </c>
    </row>
    <row r="236" spans="1:8" x14ac:dyDescent="0.3">
      <c r="A236" t="s">
        <v>247</v>
      </c>
      <c r="B236" s="13">
        <v>7.9</v>
      </c>
      <c r="C236" s="12">
        <f t="shared" si="15"/>
        <v>265.2</v>
      </c>
      <c r="D236" s="12">
        <f t="shared" si="15"/>
        <v>240.86</v>
      </c>
      <c r="G236" s="159">
        <f>VLOOKUP(A236,XRVD26!$A:$H,8,FALSE)</f>
        <v>7.9</v>
      </c>
      <c r="H236" s="120">
        <f t="shared" si="13"/>
        <v>0</v>
      </c>
    </row>
    <row r="237" spans="1:8" x14ac:dyDescent="0.3">
      <c r="A237" t="s">
        <v>248</v>
      </c>
      <c r="B237" s="13">
        <v>16</v>
      </c>
      <c r="C237" s="12">
        <f t="shared" si="15"/>
        <v>537.12</v>
      </c>
      <c r="D237" s="12">
        <f t="shared" si="15"/>
        <v>487.82</v>
      </c>
      <c r="G237" s="159">
        <f>VLOOKUP(A237,XRVD26!$A:$H,8,FALSE)</f>
        <v>16</v>
      </c>
      <c r="H237" s="120">
        <f t="shared" si="13"/>
        <v>0</v>
      </c>
    </row>
    <row r="238" spans="1:8" x14ac:dyDescent="0.3">
      <c r="A238" t="s">
        <v>249</v>
      </c>
      <c r="B238" s="13">
        <v>6.8</v>
      </c>
      <c r="C238" s="12">
        <f t="shared" si="15"/>
        <v>228.28</v>
      </c>
      <c r="D238" s="12">
        <f t="shared" si="15"/>
        <v>207.32</v>
      </c>
      <c r="G238" s="159">
        <f>VLOOKUP(A238,XRVD26!$A:$H,8,FALSE)</f>
        <v>6.8</v>
      </c>
      <c r="H238" s="120">
        <f t="shared" si="13"/>
        <v>0</v>
      </c>
    </row>
    <row r="239" spans="1:8" x14ac:dyDescent="0.3">
      <c r="A239" t="s">
        <v>250</v>
      </c>
      <c r="B239" s="13">
        <v>8.8000000000000007</v>
      </c>
      <c r="C239" s="12">
        <f t="shared" si="15"/>
        <v>295.42</v>
      </c>
      <c r="D239" s="12">
        <f t="shared" si="15"/>
        <v>268.3</v>
      </c>
      <c r="G239" s="159">
        <f>VLOOKUP(A239,XRVD26!$A:$H,8,FALSE)</f>
        <v>8.8000000000000007</v>
      </c>
      <c r="H239" s="120">
        <f t="shared" si="13"/>
        <v>0</v>
      </c>
    </row>
    <row r="240" spans="1:8" x14ac:dyDescent="0.3">
      <c r="A240" t="s">
        <v>251</v>
      </c>
      <c r="B240" s="13">
        <v>6.7</v>
      </c>
      <c r="C240" s="12">
        <f t="shared" si="15"/>
        <v>224.92</v>
      </c>
      <c r="D240" s="12">
        <f t="shared" si="15"/>
        <v>204.27</v>
      </c>
      <c r="G240" s="159">
        <f>VLOOKUP(A240,XRVD26!$A:$H,8,FALSE)</f>
        <v>6.7</v>
      </c>
      <c r="H240" s="120">
        <f t="shared" si="13"/>
        <v>0</v>
      </c>
    </row>
    <row r="241" spans="1:8" x14ac:dyDescent="0.3">
      <c r="A241" t="s">
        <v>252</v>
      </c>
      <c r="B241" s="13">
        <v>9.5</v>
      </c>
      <c r="C241" s="12">
        <f t="shared" si="15"/>
        <v>318.92</v>
      </c>
      <c r="D241" s="12">
        <f t="shared" si="15"/>
        <v>289.64</v>
      </c>
      <c r="G241" s="159">
        <f>VLOOKUP(A241,XRVD26!$A:$H,8,FALSE)</f>
        <v>9.5</v>
      </c>
      <c r="H241" s="120">
        <f t="shared" si="13"/>
        <v>0</v>
      </c>
    </row>
    <row r="242" spans="1:8" x14ac:dyDescent="0.3">
      <c r="A242" t="s">
        <v>253</v>
      </c>
      <c r="B242" s="13">
        <v>5.25</v>
      </c>
      <c r="C242" s="12">
        <f t="shared" si="15"/>
        <v>176.24</v>
      </c>
      <c r="D242" s="12">
        <f t="shared" si="15"/>
        <v>160.07</v>
      </c>
      <c r="G242" s="159">
        <f>VLOOKUP(A242,XRVD26!$A:$H,8,FALSE)</f>
        <v>5.25</v>
      </c>
      <c r="H242" s="120">
        <f t="shared" si="13"/>
        <v>0</v>
      </c>
    </row>
    <row r="243" spans="1:8" x14ac:dyDescent="0.3">
      <c r="A243" t="s">
        <v>255</v>
      </c>
      <c r="B243" s="13">
        <v>8.5</v>
      </c>
      <c r="C243" s="12">
        <f t="shared" si="15"/>
        <v>285.35000000000002</v>
      </c>
      <c r="D243" s="12">
        <f t="shared" si="15"/>
        <v>259.14999999999998</v>
      </c>
      <c r="G243" s="159">
        <f>VLOOKUP(A243,XRVD26!$A:$H,8,FALSE)</f>
        <v>8.5</v>
      </c>
      <c r="H243" s="120">
        <f t="shared" si="13"/>
        <v>0</v>
      </c>
    </row>
    <row r="244" spans="1:8" x14ac:dyDescent="0.3">
      <c r="A244" t="s">
        <v>257</v>
      </c>
      <c r="B244" s="13">
        <v>10.5</v>
      </c>
      <c r="C244" s="12">
        <f t="shared" si="15"/>
        <v>352.49</v>
      </c>
      <c r="D244" s="12">
        <f t="shared" si="15"/>
        <v>320.13</v>
      </c>
      <c r="G244" s="159">
        <f>VLOOKUP(A244,XRVD26!$A:$H,8,FALSE)</f>
        <v>10.5</v>
      </c>
      <c r="H244" s="120">
        <f t="shared" si="13"/>
        <v>0</v>
      </c>
    </row>
    <row r="245" spans="1:8" x14ac:dyDescent="0.3">
      <c r="A245" t="s">
        <v>258</v>
      </c>
      <c r="B245" s="13">
        <v>7.2</v>
      </c>
      <c r="C245" s="12">
        <f t="shared" si="15"/>
        <v>241.7</v>
      </c>
      <c r="D245" s="12">
        <f t="shared" si="15"/>
        <v>219.52</v>
      </c>
      <c r="G245" s="159">
        <f>VLOOKUP(A245,XRVD26!$A:$H,8,FALSE)</f>
        <v>7.2</v>
      </c>
      <c r="H245" s="120">
        <f t="shared" si="13"/>
        <v>0</v>
      </c>
    </row>
    <row r="246" spans="1:8" x14ac:dyDescent="0.3">
      <c r="A246" t="s">
        <v>259</v>
      </c>
      <c r="B246" s="13">
        <v>7.9</v>
      </c>
      <c r="C246" s="12">
        <f t="shared" si="15"/>
        <v>265.2</v>
      </c>
      <c r="D246" s="12">
        <f t="shared" si="15"/>
        <v>240.86</v>
      </c>
      <c r="G246" s="159">
        <f>VLOOKUP(A246,XRVD26!$A:$H,8,FALSE)</f>
        <v>7.9</v>
      </c>
      <c r="H246" s="120">
        <f t="shared" si="13"/>
        <v>0</v>
      </c>
    </row>
    <row r="247" spans="1:8" x14ac:dyDescent="0.3">
      <c r="A247" t="s">
        <v>260</v>
      </c>
      <c r="B247" s="13">
        <v>124</v>
      </c>
      <c r="C247" s="12">
        <f t="shared" si="15"/>
        <v>4162.68</v>
      </c>
      <c r="D247" s="12">
        <f t="shared" si="15"/>
        <v>3780.6</v>
      </c>
      <c r="G247" s="159">
        <f>VLOOKUP(A247,XRVD26!$A:$H,8,FALSE)</f>
        <v>124</v>
      </c>
      <c r="H247" s="120">
        <f t="shared" si="13"/>
        <v>0</v>
      </c>
    </row>
    <row r="248" spans="1:8" x14ac:dyDescent="0.3">
      <c r="A248" t="s">
        <v>262</v>
      </c>
      <c r="B248" s="13">
        <v>2.7</v>
      </c>
      <c r="C248" s="12">
        <f t="shared" si="15"/>
        <v>90.64</v>
      </c>
      <c r="D248" s="12">
        <f t="shared" si="15"/>
        <v>82.32</v>
      </c>
      <c r="G248" s="159">
        <f>VLOOKUP(A248,XRVD26!$A:$H,8,FALSE)</f>
        <v>2.7</v>
      </c>
      <c r="H248" s="120">
        <f t="shared" si="13"/>
        <v>0</v>
      </c>
    </row>
    <row r="249" spans="1:8" x14ac:dyDescent="0.3">
      <c r="A249" t="s">
        <v>263</v>
      </c>
      <c r="B249" s="13">
        <v>4.4000000000000004</v>
      </c>
      <c r="C249" s="12">
        <f t="shared" si="15"/>
        <v>147.71</v>
      </c>
      <c r="D249" s="12">
        <f t="shared" si="15"/>
        <v>134.15</v>
      </c>
      <c r="G249" s="159">
        <f>VLOOKUP(A249,XRVD26!$A:$H,8,FALSE)</f>
        <v>4.4000000000000004</v>
      </c>
      <c r="H249" s="120">
        <f t="shared" si="13"/>
        <v>0</v>
      </c>
    </row>
    <row r="250" spans="1:8" x14ac:dyDescent="0.3">
      <c r="A250" t="s">
        <v>264</v>
      </c>
      <c r="B250" s="13">
        <v>6</v>
      </c>
      <c r="C250" s="12">
        <f t="shared" si="15"/>
        <v>201.42</v>
      </c>
      <c r="D250" s="12">
        <f t="shared" si="15"/>
        <v>182.93</v>
      </c>
      <c r="G250" s="159">
        <f>VLOOKUP(A250,XRVD26!$A:$H,8,FALSE)</f>
        <v>6</v>
      </c>
      <c r="H250" s="120">
        <f t="shared" si="13"/>
        <v>0</v>
      </c>
    </row>
    <row r="251" spans="1:8" x14ac:dyDescent="0.3">
      <c r="A251" t="s">
        <v>265</v>
      </c>
      <c r="B251" s="13">
        <v>7.5</v>
      </c>
      <c r="C251" s="12">
        <f t="shared" si="15"/>
        <v>251.78</v>
      </c>
      <c r="D251" s="12">
        <f t="shared" si="15"/>
        <v>228.67</v>
      </c>
      <c r="G251" s="159">
        <f>VLOOKUP(A251,XRVD26!$A:$H,8,FALSE)</f>
        <v>7.5</v>
      </c>
      <c r="H251" s="120">
        <f t="shared" si="13"/>
        <v>0</v>
      </c>
    </row>
    <row r="252" spans="1:8" x14ac:dyDescent="0.3">
      <c r="A252" t="s">
        <v>266</v>
      </c>
      <c r="B252" s="13">
        <v>4.2</v>
      </c>
      <c r="C252" s="12">
        <f t="shared" si="15"/>
        <v>140.99</v>
      </c>
      <c r="D252" s="12">
        <f t="shared" si="15"/>
        <v>128.05000000000001</v>
      </c>
      <c r="G252" s="159">
        <f>VLOOKUP(A252,XRVD26!$A:$H,8,FALSE)</f>
        <v>4.2</v>
      </c>
      <c r="H252" s="120">
        <f t="shared" si="13"/>
        <v>0</v>
      </c>
    </row>
    <row r="253" spans="1:8" x14ac:dyDescent="0.3">
      <c r="A253" t="s">
        <v>267</v>
      </c>
      <c r="B253" s="13">
        <v>8.5</v>
      </c>
      <c r="C253" s="12">
        <f t="shared" ref="C253:D272" si="16">ROUND($B253*C$2,2)</f>
        <v>285.35000000000002</v>
      </c>
      <c r="D253" s="12">
        <f t="shared" si="16"/>
        <v>259.14999999999998</v>
      </c>
      <c r="G253" s="159">
        <f>VLOOKUP(A253,XRVD26!$A:$H,8,FALSE)</f>
        <v>8.5</v>
      </c>
      <c r="H253" s="120">
        <f t="shared" si="13"/>
        <v>0</v>
      </c>
    </row>
    <row r="254" spans="1:8" x14ac:dyDescent="0.3">
      <c r="A254" t="s">
        <v>268</v>
      </c>
      <c r="B254" s="13">
        <v>7</v>
      </c>
      <c r="C254" s="12">
        <f t="shared" si="16"/>
        <v>234.99</v>
      </c>
      <c r="D254" s="12">
        <f t="shared" si="16"/>
        <v>213.42</v>
      </c>
      <c r="G254" s="159">
        <f>VLOOKUP(A254,XRVD26!$A:$H,8,FALSE)</f>
        <v>7</v>
      </c>
      <c r="H254" s="120">
        <f t="shared" si="13"/>
        <v>0</v>
      </c>
    </row>
    <row r="255" spans="1:8" x14ac:dyDescent="0.3">
      <c r="A255" t="s">
        <v>269</v>
      </c>
      <c r="B255" s="13">
        <v>13</v>
      </c>
      <c r="C255" s="12">
        <f t="shared" si="16"/>
        <v>436.41</v>
      </c>
      <c r="D255" s="12">
        <f t="shared" si="16"/>
        <v>396.35</v>
      </c>
      <c r="G255" s="159">
        <f>VLOOKUP(A255,XRVD26!$A:$H,8,FALSE)</f>
        <v>13</v>
      </c>
      <c r="H255" s="120">
        <f t="shared" si="13"/>
        <v>0</v>
      </c>
    </row>
    <row r="256" spans="1:8" x14ac:dyDescent="0.3">
      <c r="A256" t="s">
        <v>271</v>
      </c>
      <c r="B256" s="13">
        <v>58</v>
      </c>
      <c r="C256" s="12">
        <f t="shared" si="16"/>
        <v>1947.06</v>
      </c>
      <c r="D256" s="12">
        <f t="shared" si="16"/>
        <v>1768.34</v>
      </c>
      <c r="G256" s="159">
        <f>VLOOKUP(A256,XRVD26!$A:$H,8,FALSE)</f>
        <v>58</v>
      </c>
      <c r="H256" s="120">
        <f t="shared" si="13"/>
        <v>0</v>
      </c>
    </row>
    <row r="257" spans="1:8" x14ac:dyDescent="0.3">
      <c r="A257" t="s">
        <v>272</v>
      </c>
      <c r="B257" s="13">
        <v>48</v>
      </c>
      <c r="C257" s="12">
        <f t="shared" si="16"/>
        <v>1611.36</v>
      </c>
      <c r="D257" s="12">
        <f t="shared" si="16"/>
        <v>1463.46</v>
      </c>
      <c r="G257" s="159">
        <f>VLOOKUP(A257,XRVD26!$A:$H,8,FALSE)</f>
        <v>48</v>
      </c>
      <c r="H257" s="120">
        <f t="shared" si="13"/>
        <v>0</v>
      </c>
    </row>
    <row r="258" spans="1:8" x14ac:dyDescent="0.3">
      <c r="A258" t="s">
        <v>273</v>
      </c>
      <c r="B258" s="13">
        <v>66</v>
      </c>
      <c r="C258" s="12">
        <f t="shared" si="16"/>
        <v>2215.62</v>
      </c>
      <c r="D258" s="12">
        <f t="shared" si="16"/>
        <v>2012.25</v>
      </c>
      <c r="G258" s="159">
        <f>VLOOKUP(A258,XRVD26!$A:$H,8,FALSE)</f>
        <v>66</v>
      </c>
      <c r="H258" s="120">
        <f t="shared" si="13"/>
        <v>0</v>
      </c>
    </row>
    <row r="259" spans="1:8" x14ac:dyDescent="0.3">
      <c r="A259" t="s">
        <v>274</v>
      </c>
      <c r="B259" s="13">
        <v>40</v>
      </c>
      <c r="C259" s="12">
        <f t="shared" si="16"/>
        <v>1342.8</v>
      </c>
      <c r="D259" s="12">
        <f t="shared" si="16"/>
        <v>1219.55</v>
      </c>
      <c r="G259" s="159">
        <f>VLOOKUP(A259,XRVD26!$A:$H,8,FALSE)</f>
        <v>40</v>
      </c>
      <c r="H259" s="120">
        <f t="shared" si="13"/>
        <v>0</v>
      </c>
    </row>
    <row r="260" spans="1:8" x14ac:dyDescent="0.3">
      <c r="A260" t="s">
        <v>275</v>
      </c>
      <c r="B260" s="13">
        <v>63</v>
      </c>
      <c r="C260" s="12">
        <f t="shared" si="16"/>
        <v>2114.91</v>
      </c>
      <c r="D260" s="12">
        <f t="shared" si="16"/>
        <v>1920.79</v>
      </c>
      <c r="G260" s="159">
        <f>VLOOKUP(A260,XRVD26!$A:$H,8,FALSE)</f>
        <v>63</v>
      </c>
      <c r="H260" s="120">
        <f t="shared" si="13"/>
        <v>0</v>
      </c>
    </row>
    <row r="261" spans="1:8" x14ac:dyDescent="0.3">
      <c r="A261" t="s">
        <v>276</v>
      </c>
      <c r="B261" s="13">
        <v>38</v>
      </c>
      <c r="C261" s="12">
        <f t="shared" si="16"/>
        <v>1275.6600000000001</v>
      </c>
      <c r="D261" s="12">
        <f t="shared" si="16"/>
        <v>1158.57</v>
      </c>
      <c r="G261" s="159">
        <f>VLOOKUP(A261,XRVD26!$A:$H,8,FALSE)</f>
        <v>38</v>
      </c>
      <c r="H261" s="120">
        <f t="shared" ref="H261:H323" si="17">G261-B261</f>
        <v>0</v>
      </c>
    </row>
    <row r="262" spans="1:8" x14ac:dyDescent="0.3">
      <c r="A262" t="s">
        <v>277</v>
      </c>
      <c r="B262" s="13">
        <v>20</v>
      </c>
      <c r="C262" s="12">
        <f t="shared" si="16"/>
        <v>671.4</v>
      </c>
      <c r="D262" s="12">
        <f t="shared" si="16"/>
        <v>609.77</v>
      </c>
      <c r="G262" s="159">
        <f>VLOOKUP(A262,XRVD26!$A:$H,8,FALSE)</f>
        <v>20</v>
      </c>
      <c r="H262" s="120">
        <f t="shared" si="17"/>
        <v>0</v>
      </c>
    </row>
    <row r="263" spans="1:8" x14ac:dyDescent="0.3">
      <c r="A263" t="s">
        <v>278</v>
      </c>
      <c r="B263" s="13">
        <v>12</v>
      </c>
      <c r="C263" s="12">
        <f t="shared" si="16"/>
        <v>402.84</v>
      </c>
      <c r="D263" s="12">
        <f t="shared" si="16"/>
        <v>365.86</v>
      </c>
      <c r="G263" s="159">
        <f>VLOOKUP(A263,XRVD26!$A:$H,8,FALSE)</f>
        <v>12</v>
      </c>
      <c r="H263" s="120">
        <f t="shared" si="17"/>
        <v>0</v>
      </c>
    </row>
    <row r="264" spans="1:8" x14ac:dyDescent="0.3">
      <c r="A264" t="s">
        <v>279</v>
      </c>
      <c r="B264" s="13">
        <v>69</v>
      </c>
      <c r="C264" s="12">
        <f t="shared" si="16"/>
        <v>2316.33</v>
      </c>
      <c r="D264" s="12">
        <f t="shared" si="16"/>
        <v>2103.7199999999998</v>
      </c>
      <c r="G264" s="159">
        <f>VLOOKUP(A264,XRVD26!$A:$H,8,FALSE)</f>
        <v>69</v>
      </c>
      <c r="H264" s="120">
        <f t="shared" si="17"/>
        <v>0</v>
      </c>
    </row>
    <row r="265" spans="1:8" x14ac:dyDescent="0.3">
      <c r="A265" t="s">
        <v>280</v>
      </c>
      <c r="B265" s="13">
        <v>44</v>
      </c>
      <c r="C265" s="12">
        <f t="shared" si="16"/>
        <v>1477.08</v>
      </c>
      <c r="D265" s="12">
        <f t="shared" si="16"/>
        <v>1341.5</v>
      </c>
      <c r="G265" s="159">
        <f>VLOOKUP(A265,XRVD26!$A:$H,8,FALSE)</f>
        <v>44</v>
      </c>
      <c r="H265" s="120">
        <f t="shared" si="17"/>
        <v>0</v>
      </c>
    </row>
    <row r="266" spans="1:8" x14ac:dyDescent="0.3">
      <c r="A266" t="s">
        <v>281</v>
      </c>
      <c r="B266" s="13">
        <v>77</v>
      </c>
      <c r="C266" s="12">
        <f t="shared" si="16"/>
        <v>2584.89</v>
      </c>
      <c r="D266" s="12">
        <f t="shared" si="16"/>
        <v>2347.63</v>
      </c>
      <c r="G266" s="159">
        <f>VLOOKUP(A266,XRVD26!$A:$H,8,FALSE)</f>
        <v>77</v>
      </c>
      <c r="H266" s="120">
        <f t="shared" si="17"/>
        <v>0</v>
      </c>
    </row>
    <row r="267" spans="1:8" x14ac:dyDescent="0.3">
      <c r="A267" t="s">
        <v>282</v>
      </c>
      <c r="B267" s="13">
        <v>45</v>
      </c>
      <c r="C267" s="12">
        <f t="shared" si="16"/>
        <v>1510.65</v>
      </c>
      <c r="D267" s="12">
        <f t="shared" si="16"/>
        <v>1371.99</v>
      </c>
      <c r="G267" s="159">
        <f>VLOOKUP(A267,XRVD26!$A:$H,8,FALSE)</f>
        <v>45</v>
      </c>
      <c r="H267" s="120">
        <f t="shared" si="17"/>
        <v>0</v>
      </c>
    </row>
    <row r="268" spans="1:8" x14ac:dyDescent="0.3">
      <c r="A268" t="s">
        <v>283</v>
      </c>
      <c r="B268" s="13">
        <v>65</v>
      </c>
      <c r="C268" s="12">
        <f t="shared" si="16"/>
        <v>2182.0500000000002</v>
      </c>
      <c r="D268" s="12">
        <f t="shared" si="16"/>
        <v>1981.77</v>
      </c>
      <c r="G268" s="159">
        <f>VLOOKUP(A268,XRVD26!$A:$H,8,FALSE)</f>
        <v>65</v>
      </c>
      <c r="H268" s="120">
        <f t="shared" si="17"/>
        <v>0</v>
      </c>
    </row>
    <row r="269" spans="1:8" x14ac:dyDescent="0.3">
      <c r="A269" t="s">
        <v>284</v>
      </c>
      <c r="B269" s="13">
        <v>60</v>
      </c>
      <c r="C269" s="12">
        <f t="shared" si="16"/>
        <v>2014.2</v>
      </c>
      <c r="D269" s="12">
        <f t="shared" si="16"/>
        <v>1829.32</v>
      </c>
      <c r="G269" s="159">
        <f>VLOOKUP(A269,XRVD26!$A:$H,8,FALSE)</f>
        <v>60</v>
      </c>
      <c r="H269" s="120">
        <f t="shared" si="17"/>
        <v>0</v>
      </c>
    </row>
    <row r="270" spans="1:8" x14ac:dyDescent="0.3">
      <c r="A270" t="s">
        <v>285</v>
      </c>
      <c r="B270" s="13">
        <v>38</v>
      </c>
      <c r="C270" s="12">
        <f t="shared" si="16"/>
        <v>1275.6600000000001</v>
      </c>
      <c r="D270" s="12">
        <f t="shared" si="16"/>
        <v>1158.57</v>
      </c>
      <c r="G270" s="159">
        <f>VLOOKUP(A270,XRVD26!$A:$H,8,FALSE)</f>
        <v>38</v>
      </c>
      <c r="H270" s="120">
        <f t="shared" si="17"/>
        <v>0</v>
      </c>
    </row>
    <row r="271" spans="1:8" x14ac:dyDescent="0.3">
      <c r="A271" t="s">
        <v>286</v>
      </c>
      <c r="B271" s="13">
        <v>23.5</v>
      </c>
      <c r="C271" s="12">
        <f t="shared" si="16"/>
        <v>788.9</v>
      </c>
      <c r="D271" s="12">
        <f t="shared" si="16"/>
        <v>716.48</v>
      </c>
      <c r="G271" s="159">
        <f>VLOOKUP(A271,XRVD26!$A:$H,8,FALSE)</f>
        <v>23.5</v>
      </c>
      <c r="H271" s="120">
        <f t="shared" si="17"/>
        <v>0</v>
      </c>
    </row>
    <row r="272" spans="1:8" x14ac:dyDescent="0.3">
      <c r="A272" t="s">
        <v>287</v>
      </c>
      <c r="B272" s="13">
        <v>122</v>
      </c>
      <c r="C272" s="12">
        <f t="shared" si="16"/>
        <v>4095.54</v>
      </c>
      <c r="D272" s="12">
        <f t="shared" si="16"/>
        <v>3719.62</v>
      </c>
      <c r="G272" s="159">
        <f>VLOOKUP(A272,XRVD26!$A:$H,8,FALSE)</f>
        <v>122</v>
      </c>
      <c r="H272" s="120">
        <f t="shared" si="17"/>
        <v>0</v>
      </c>
    </row>
    <row r="273" spans="1:8" x14ac:dyDescent="0.3">
      <c r="A273" t="s">
        <v>289</v>
      </c>
      <c r="B273" s="13">
        <v>9</v>
      </c>
      <c r="C273" s="12">
        <f t="shared" ref="C273:D292" si="18">ROUND($B273*C$2,2)</f>
        <v>302.13</v>
      </c>
      <c r="D273" s="12">
        <f t="shared" si="18"/>
        <v>274.39999999999998</v>
      </c>
      <c r="G273" s="159">
        <f>VLOOKUP(A273,XRVD26!$A:$H,8,FALSE)</f>
        <v>9</v>
      </c>
      <c r="H273" s="120">
        <f t="shared" si="17"/>
        <v>0</v>
      </c>
    </row>
    <row r="274" spans="1:8" x14ac:dyDescent="0.3">
      <c r="A274" t="s">
        <v>290</v>
      </c>
      <c r="B274" s="13">
        <v>9.1</v>
      </c>
      <c r="C274" s="12">
        <f t="shared" si="18"/>
        <v>305.49</v>
      </c>
      <c r="D274" s="12">
        <f t="shared" si="18"/>
        <v>277.45</v>
      </c>
      <c r="G274" s="159">
        <f>VLOOKUP(A274,XRVD26!$A:$H,8,FALSE)</f>
        <v>9.1</v>
      </c>
      <c r="H274" s="120">
        <f t="shared" si="17"/>
        <v>0</v>
      </c>
    </row>
    <row r="275" spans="1:8" x14ac:dyDescent="0.3">
      <c r="A275" t="s">
        <v>291</v>
      </c>
      <c r="B275" s="13">
        <v>86</v>
      </c>
      <c r="C275" s="12">
        <f t="shared" si="18"/>
        <v>2887.02</v>
      </c>
      <c r="D275" s="12">
        <f t="shared" si="18"/>
        <v>2622.03</v>
      </c>
      <c r="G275" s="159">
        <f>VLOOKUP(A275,XRVD26!$A:$H,8,FALSE)</f>
        <v>86</v>
      </c>
      <c r="H275" s="120">
        <f t="shared" si="17"/>
        <v>0</v>
      </c>
    </row>
    <row r="276" spans="1:8" x14ac:dyDescent="0.3">
      <c r="A276" t="s">
        <v>292</v>
      </c>
      <c r="B276" s="13">
        <v>82</v>
      </c>
      <c r="C276" s="12">
        <f t="shared" si="18"/>
        <v>2752.74</v>
      </c>
      <c r="D276" s="12">
        <f t="shared" si="18"/>
        <v>2500.0700000000002</v>
      </c>
      <c r="G276" s="159">
        <f>VLOOKUP(A276,XRVD26!$A:$H,8,FALSE)</f>
        <v>82</v>
      </c>
      <c r="H276" s="120">
        <f t="shared" si="17"/>
        <v>0</v>
      </c>
    </row>
    <row r="277" spans="1:8" x14ac:dyDescent="0.3">
      <c r="A277" t="s">
        <v>293</v>
      </c>
      <c r="B277" s="13">
        <v>112</v>
      </c>
      <c r="C277" s="12">
        <f t="shared" si="18"/>
        <v>3759.84</v>
      </c>
      <c r="D277" s="12">
        <f t="shared" si="18"/>
        <v>3414.73</v>
      </c>
      <c r="G277" s="159">
        <f>VLOOKUP(A277,XRVD26!$A:$H,8,FALSE)</f>
        <v>112</v>
      </c>
      <c r="H277" s="120">
        <f t="shared" si="17"/>
        <v>0</v>
      </c>
    </row>
    <row r="278" spans="1:8" x14ac:dyDescent="0.3">
      <c r="A278" t="s">
        <v>294</v>
      </c>
      <c r="B278" s="13">
        <v>30</v>
      </c>
      <c r="C278" s="12">
        <f t="shared" si="18"/>
        <v>1007.1</v>
      </c>
      <c r="D278" s="12">
        <f t="shared" si="18"/>
        <v>914.66</v>
      </c>
      <c r="G278" s="159">
        <f>VLOOKUP(A278,XRVD26!$A:$H,8,FALSE)</f>
        <v>30</v>
      </c>
      <c r="H278" s="120">
        <f t="shared" si="17"/>
        <v>0</v>
      </c>
    </row>
    <row r="279" spans="1:8" x14ac:dyDescent="0.3">
      <c r="A279" t="s">
        <v>295</v>
      </c>
      <c r="B279" s="13">
        <v>84</v>
      </c>
      <c r="C279" s="12">
        <f t="shared" si="18"/>
        <v>2819.88</v>
      </c>
      <c r="D279" s="12">
        <f t="shared" si="18"/>
        <v>2561.0500000000002</v>
      </c>
      <c r="G279" s="159">
        <f>VLOOKUP(A279,XRVD26!$A:$H,8,FALSE)</f>
        <v>84</v>
      </c>
      <c r="H279" s="120">
        <f t="shared" si="17"/>
        <v>0</v>
      </c>
    </row>
    <row r="280" spans="1:8" x14ac:dyDescent="0.3">
      <c r="A280" t="s">
        <v>296</v>
      </c>
      <c r="B280" s="13">
        <v>4</v>
      </c>
      <c r="C280" s="12">
        <f t="shared" si="18"/>
        <v>134.28</v>
      </c>
      <c r="D280" s="12">
        <f t="shared" si="18"/>
        <v>121.95</v>
      </c>
      <c r="G280" s="159">
        <f>VLOOKUP(A280,XRVD26!$A:$H,8,FALSE)</f>
        <v>4</v>
      </c>
      <c r="H280" s="120">
        <f t="shared" si="17"/>
        <v>0</v>
      </c>
    </row>
    <row r="281" spans="1:8" x14ac:dyDescent="0.3">
      <c r="A281" t="s">
        <v>297</v>
      </c>
      <c r="B281" s="13">
        <v>26</v>
      </c>
      <c r="C281" s="12">
        <f t="shared" si="18"/>
        <v>872.82</v>
      </c>
      <c r="D281" s="12">
        <f t="shared" si="18"/>
        <v>792.71</v>
      </c>
      <c r="G281" s="159">
        <f>VLOOKUP(A281,XRVD26!$A:$H,8,FALSE)</f>
        <v>26</v>
      </c>
      <c r="H281" s="120">
        <f t="shared" si="17"/>
        <v>0</v>
      </c>
    </row>
    <row r="282" spans="1:8" x14ac:dyDescent="0.3">
      <c r="A282" t="s">
        <v>298</v>
      </c>
      <c r="B282" s="13">
        <v>28.5</v>
      </c>
      <c r="C282" s="12">
        <f t="shared" si="18"/>
        <v>956.75</v>
      </c>
      <c r="D282" s="12">
        <f t="shared" si="18"/>
        <v>868.93</v>
      </c>
      <c r="G282" s="159">
        <f>VLOOKUP(A282,XRVD26!$A:$H,8,FALSE)</f>
        <v>28.5</v>
      </c>
      <c r="H282" s="120">
        <f t="shared" si="17"/>
        <v>0</v>
      </c>
    </row>
    <row r="283" spans="1:8" x14ac:dyDescent="0.3">
      <c r="A283" t="s">
        <v>299</v>
      </c>
      <c r="B283" s="13">
        <v>36</v>
      </c>
      <c r="C283" s="12">
        <f t="shared" si="18"/>
        <v>1208.52</v>
      </c>
      <c r="D283" s="12">
        <f t="shared" si="18"/>
        <v>1097.5899999999999</v>
      </c>
      <c r="G283" s="159">
        <f>VLOOKUP(A283,XRVD26!$A:$H,8,FALSE)</f>
        <v>36</v>
      </c>
      <c r="H283" s="120">
        <f t="shared" si="17"/>
        <v>0</v>
      </c>
    </row>
    <row r="284" spans="1:8" x14ac:dyDescent="0.3">
      <c r="A284" t="s">
        <v>300</v>
      </c>
      <c r="B284" s="13">
        <v>38.5</v>
      </c>
      <c r="C284" s="12">
        <f t="shared" si="18"/>
        <v>1292.45</v>
      </c>
      <c r="D284" s="12">
        <f t="shared" si="18"/>
        <v>1173.81</v>
      </c>
      <c r="G284" s="159">
        <f>VLOOKUP(A284,XRVD26!$A:$H,8,FALSE)</f>
        <v>38.5</v>
      </c>
      <c r="H284" s="120">
        <f t="shared" si="17"/>
        <v>0</v>
      </c>
    </row>
    <row r="285" spans="1:8" x14ac:dyDescent="0.3">
      <c r="A285" t="s">
        <v>301</v>
      </c>
      <c r="B285" s="13">
        <v>40</v>
      </c>
      <c r="C285" s="12">
        <f t="shared" si="18"/>
        <v>1342.8</v>
      </c>
      <c r="D285" s="12">
        <f t="shared" si="18"/>
        <v>1219.55</v>
      </c>
      <c r="G285" s="159">
        <f>VLOOKUP(A285,XRVD26!$A:$H,8,FALSE)</f>
        <v>40</v>
      </c>
      <c r="H285" s="120">
        <f t="shared" si="17"/>
        <v>0</v>
      </c>
    </row>
    <row r="286" spans="1:8" x14ac:dyDescent="0.3">
      <c r="A286" t="s">
        <v>302</v>
      </c>
      <c r="B286" s="13">
        <v>37</v>
      </c>
      <c r="C286" s="12">
        <f t="shared" si="18"/>
        <v>1242.0899999999999</v>
      </c>
      <c r="D286" s="12">
        <f t="shared" si="18"/>
        <v>1128.08</v>
      </c>
      <c r="G286" s="159">
        <f>VLOOKUP(A286,XRVD26!$A:$H,8,FALSE)</f>
        <v>37</v>
      </c>
      <c r="H286" s="120">
        <f t="shared" si="17"/>
        <v>0</v>
      </c>
    </row>
    <row r="287" spans="1:8" x14ac:dyDescent="0.3">
      <c r="A287" t="s">
        <v>303</v>
      </c>
      <c r="B287" s="13">
        <v>14.2</v>
      </c>
      <c r="C287" s="12">
        <f t="shared" si="18"/>
        <v>476.69</v>
      </c>
      <c r="D287" s="12">
        <f t="shared" si="18"/>
        <v>432.94</v>
      </c>
      <c r="G287" s="159">
        <f>VLOOKUP(A287,XRVD26!$A:$H,8,FALSE)</f>
        <v>14.2</v>
      </c>
      <c r="H287" s="120">
        <f t="shared" si="17"/>
        <v>0</v>
      </c>
    </row>
    <row r="288" spans="1:8" x14ac:dyDescent="0.3">
      <c r="A288" t="s">
        <v>305</v>
      </c>
      <c r="B288" s="13">
        <v>4.2</v>
      </c>
      <c r="C288" s="12">
        <f t="shared" si="18"/>
        <v>140.99</v>
      </c>
      <c r="D288" s="12">
        <f t="shared" si="18"/>
        <v>128.05000000000001</v>
      </c>
      <c r="G288" s="159">
        <f>VLOOKUP(A288,XRVD26!$A:$H,8,FALSE)</f>
        <v>4.2</v>
      </c>
      <c r="H288" s="120">
        <f t="shared" si="17"/>
        <v>0</v>
      </c>
    </row>
    <row r="289" spans="1:8" x14ac:dyDescent="0.3">
      <c r="A289" t="s">
        <v>306</v>
      </c>
      <c r="B289" s="13">
        <v>5.4</v>
      </c>
      <c r="C289" s="12">
        <f t="shared" si="18"/>
        <v>181.28</v>
      </c>
      <c r="D289" s="12">
        <f t="shared" si="18"/>
        <v>164.64</v>
      </c>
      <c r="G289" s="159">
        <f>VLOOKUP(A289,XRVD26!$A:$H,8,FALSE)</f>
        <v>5.4</v>
      </c>
      <c r="H289" s="120">
        <f t="shared" si="17"/>
        <v>0</v>
      </c>
    </row>
    <row r="290" spans="1:8" x14ac:dyDescent="0.3">
      <c r="A290" t="s">
        <v>307</v>
      </c>
      <c r="B290" s="13">
        <v>8</v>
      </c>
      <c r="C290" s="12">
        <f t="shared" si="18"/>
        <v>268.56</v>
      </c>
      <c r="D290" s="12">
        <f t="shared" si="18"/>
        <v>243.91</v>
      </c>
      <c r="G290" s="159">
        <f>VLOOKUP(A290,XRVD26!$A:$H,8,FALSE)</f>
        <v>8</v>
      </c>
      <c r="H290" s="120">
        <f t="shared" si="17"/>
        <v>0</v>
      </c>
    </row>
    <row r="291" spans="1:8" x14ac:dyDescent="0.3">
      <c r="A291" t="s">
        <v>308</v>
      </c>
      <c r="B291" s="13">
        <v>33</v>
      </c>
      <c r="C291" s="12">
        <f t="shared" si="18"/>
        <v>1107.81</v>
      </c>
      <c r="D291" s="12">
        <f t="shared" si="18"/>
        <v>1006.13</v>
      </c>
      <c r="G291" s="159">
        <f>VLOOKUP(A291,XRVD26!$A:$H,8,FALSE)</f>
        <v>33</v>
      </c>
      <c r="H291" s="120">
        <f t="shared" si="17"/>
        <v>0</v>
      </c>
    </row>
    <row r="292" spans="1:8" x14ac:dyDescent="0.3">
      <c r="A292" t="s">
        <v>309</v>
      </c>
      <c r="B292" s="13">
        <v>53</v>
      </c>
      <c r="C292" s="12">
        <f t="shared" si="18"/>
        <v>1779.21</v>
      </c>
      <c r="D292" s="12">
        <f t="shared" si="18"/>
        <v>1615.9</v>
      </c>
      <c r="G292" s="159">
        <f>VLOOKUP(A292,XRVD26!$A:$H,8,FALSE)</f>
        <v>53</v>
      </c>
      <c r="H292" s="120">
        <f t="shared" si="17"/>
        <v>0</v>
      </c>
    </row>
    <row r="293" spans="1:8" x14ac:dyDescent="0.3">
      <c r="A293" t="s">
        <v>310</v>
      </c>
      <c r="B293" s="13">
        <v>140</v>
      </c>
      <c r="C293" s="12">
        <f t="shared" ref="C293:D311" si="19">ROUND($B293*C$2,2)</f>
        <v>4699.8</v>
      </c>
      <c r="D293" s="12">
        <f t="shared" si="19"/>
        <v>4268.42</v>
      </c>
      <c r="G293" s="159">
        <f>VLOOKUP(A293,XRVD26!$A:$H,8,FALSE)</f>
        <v>140</v>
      </c>
      <c r="H293" s="120">
        <f t="shared" si="17"/>
        <v>0</v>
      </c>
    </row>
    <row r="294" spans="1:8" x14ac:dyDescent="0.3">
      <c r="A294" t="s">
        <v>311</v>
      </c>
      <c r="B294" s="13">
        <v>142</v>
      </c>
      <c r="C294" s="12">
        <f t="shared" si="19"/>
        <v>4766.9399999999996</v>
      </c>
      <c r="D294" s="12">
        <f t="shared" si="19"/>
        <v>4329.3999999999996</v>
      </c>
      <c r="G294" s="159">
        <f>VLOOKUP(A294,XRVD26!$A:$H,8,FALSE)</f>
        <v>142</v>
      </c>
      <c r="H294" s="120">
        <f t="shared" si="17"/>
        <v>0</v>
      </c>
    </row>
    <row r="295" spans="1:8" x14ac:dyDescent="0.3">
      <c r="A295" t="s">
        <v>312</v>
      </c>
      <c r="B295" s="13">
        <v>112</v>
      </c>
      <c r="C295" s="12">
        <f t="shared" si="19"/>
        <v>3759.84</v>
      </c>
      <c r="D295" s="12">
        <f t="shared" si="19"/>
        <v>3414.73</v>
      </c>
      <c r="G295" s="159">
        <f>VLOOKUP(A295,XRVD26!$A:$H,8,FALSE)</f>
        <v>112</v>
      </c>
      <c r="H295" s="120">
        <f t="shared" si="17"/>
        <v>0</v>
      </c>
    </row>
    <row r="296" spans="1:8" x14ac:dyDescent="0.3">
      <c r="A296" t="s">
        <v>313</v>
      </c>
      <c r="B296" s="13">
        <v>113</v>
      </c>
      <c r="C296" s="12">
        <f t="shared" si="19"/>
        <v>3793.41</v>
      </c>
      <c r="D296" s="12">
        <f t="shared" si="19"/>
        <v>3445.22</v>
      </c>
      <c r="G296" s="159">
        <f>VLOOKUP(A296,XRVD26!$A:$H,8,FALSE)</f>
        <v>113</v>
      </c>
      <c r="H296" s="120">
        <f t="shared" si="17"/>
        <v>0</v>
      </c>
    </row>
    <row r="297" spans="1:8" x14ac:dyDescent="0.3">
      <c r="A297" t="s">
        <v>314</v>
      </c>
      <c r="B297" s="13">
        <v>125</v>
      </c>
      <c r="C297" s="12">
        <f t="shared" si="19"/>
        <v>4196.25</v>
      </c>
      <c r="D297" s="12">
        <f t="shared" si="19"/>
        <v>3811.09</v>
      </c>
      <c r="G297" s="159">
        <f>VLOOKUP(A297,XRVD26!$A:$H,8,FALSE)</f>
        <v>125</v>
      </c>
      <c r="H297" s="120">
        <f t="shared" si="17"/>
        <v>0</v>
      </c>
    </row>
    <row r="298" spans="1:8" x14ac:dyDescent="0.3">
      <c r="A298" t="s">
        <v>315</v>
      </c>
      <c r="B298" s="13">
        <v>125</v>
      </c>
      <c r="C298" s="12">
        <f t="shared" si="19"/>
        <v>4196.25</v>
      </c>
      <c r="D298" s="12">
        <f t="shared" si="19"/>
        <v>3811.09</v>
      </c>
      <c r="G298" s="159">
        <f>VLOOKUP(A298,XRVD26!$A:$H,8,FALSE)</f>
        <v>125</v>
      </c>
      <c r="H298" s="120">
        <f t="shared" si="17"/>
        <v>0</v>
      </c>
    </row>
    <row r="299" spans="1:8" x14ac:dyDescent="0.3">
      <c r="A299" t="s">
        <v>316</v>
      </c>
      <c r="B299" s="13">
        <v>140</v>
      </c>
      <c r="C299" s="12">
        <f t="shared" si="19"/>
        <v>4699.8</v>
      </c>
      <c r="D299" s="12">
        <f t="shared" si="19"/>
        <v>4268.42</v>
      </c>
      <c r="G299" s="159">
        <f>VLOOKUP(A299,XRVD26!$A:$H,8,FALSE)</f>
        <v>140</v>
      </c>
      <c r="H299" s="120">
        <f t="shared" si="17"/>
        <v>0</v>
      </c>
    </row>
    <row r="300" spans="1:8" x14ac:dyDescent="0.3">
      <c r="A300" t="s">
        <v>317</v>
      </c>
      <c r="B300" s="13">
        <v>204</v>
      </c>
      <c r="C300" s="12">
        <f t="shared" si="19"/>
        <v>6848.28</v>
      </c>
      <c r="D300" s="12">
        <f t="shared" si="19"/>
        <v>6219.69</v>
      </c>
      <c r="G300" s="159">
        <f>VLOOKUP(A300,XRVD26!$A:$H,8,FALSE)</f>
        <v>204</v>
      </c>
      <c r="H300" s="120">
        <f t="shared" si="17"/>
        <v>0</v>
      </c>
    </row>
    <row r="301" spans="1:8" x14ac:dyDescent="0.3">
      <c r="A301" t="s">
        <v>318</v>
      </c>
      <c r="B301" s="13">
        <v>43</v>
      </c>
      <c r="C301" s="12">
        <f t="shared" si="19"/>
        <v>1443.51</v>
      </c>
      <c r="D301" s="12">
        <f t="shared" si="19"/>
        <v>1311.01</v>
      </c>
      <c r="G301" s="159">
        <f>VLOOKUP(A301,XRVD26!$A:$H,8,FALSE)</f>
        <v>43</v>
      </c>
      <c r="H301" s="120">
        <f t="shared" si="17"/>
        <v>0</v>
      </c>
    </row>
    <row r="302" spans="1:8" x14ac:dyDescent="0.3">
      <c r="A302" t="s">
        <v>320</v>
      </c>
      <c r="B302" s="13">
        <v>6</v>
      </c>
      <c r="C302" s="12">
        <f t="shared" si="19"/>
        <v>201.42</v>
      </c>
      <c r="D302" s="12">
        <f t="shared" si="19"/>
        <v>182.93</v>
      </c>
      <c r="G302" s="159">
        <f>VLOOKUP(A302,XRVD26!$A:$H,8,FALSE)</f>
        <v>6</v>
      </c>
      <c r="H302" s="120">
        <f t="shared" si="17"/>
        <v>0</v>
      </c>
    </row>
    <row r="303" spans="1:8" x14ac:dyDescent="0.3">
      <c r="A303" t="s">
        <v>321</v>
      </c>
      <c r="B303" s="13">
        <v>7</v>
      </c>
      <c r="C303" s="12">
        <f t="shared" si="19"/>
        <v>234.99</v>
      </c>
      <c r="D303" s="12">
        <f t="shared" si="19"/>
        <v>213.42</v>
      </c>
      <c r="G303" s="159">
        <f>VLOOKUP(A303,XRVD26!$A:$H,8,FALSE)</f>
        <v>7</v>
      </c>
      <c r="H303" s="120">
        <f t="shared" si="17"/>
        <v>0</v>
      </c>
    </row>
    <row r="304" spans="1:8" x14ac:dyDescent="0.3">
      <c r="A304" t="s">
        <v>322</v>
      </c>
      <c r="B304" s="13">
        <v>8</v>
      </c>
      <c r="C304" s="12">
        <f t="shared" si="19"/>
        <v>268.56</v>
      </c>
      <c r="D304" s="12">
        <f t="shared" si="19"/>
        <v>243.91</v>
      </c>
      <c r="G304" s="159">
        <f>VLOOKUP(A304,XRVD26!$A:$H,8,FALSE)</f>
        <v>8</v>
      </c>
      <c r="H304" s="120">
        <f t="shared" si="17"/>
        <v>0</v>
      </c>
    </row>
    <row r="305" spans="1:8" x14ac:dyDescent="0.3">
      <c r="A305" t="s">
        <v>323</v>
      </c>
      <c r="B305" s="13">
        <v>3.4</v>
      </c>
      <c r="C305" s="12">
        <f t="shared" si="19"/>
        <v>114.14</v>
      </c>
      <c r="D305" s="12">
        <f t="shared" si="19"/>
        <v>103.66</v>
      </c>
      <c r="G305" s="159">
        <f>VLOOKUP(A305,XRVD26!$A:$H,8,FALSE)</f>
        <v>3.4</v>
      </c>
      <c r="H305" s="120">
        <f t="shared" si="17"/>
        <v>0</v>
      </c>
    </row>
    <row r="306" spans="1:8" x14ac:dyDescent="0.3">
      <c r="A306" t="s">
        <v>324</v>
      </c>
      <c r="B306" s="13">
        <v>10.3</v>
      </c>
      <c r="C306" s="12">
        <f t="shared" si="19"/>
        <v>345.77</v>
      </c>
      <c r="D306" s="12">
        <f t="shared" si="19"/>
        <v>314.02999999999997</v>
      </c>
      <c r="G306" s="159">
        <f>VLOOKUP(A306,XRVD26!$A:$H,8,FALSE)</f>
        <v>10.3</v>
      </c>
      <c r="H306" s="120">
        <f t="shared" si="17"/>
        <v>0</v>
      </c>
    </row>
    <row r="307" spans="1:8" x14ac:dyDescent="0.3">
      <c r="A307" t="s">
        <v>325</v>
      </c>
      <c r="B307" s="13">
        <v>8.3000000000000007</v>
      </c>
      <c r="C307" s="12">
        <f t="shared" si="19"/>
        <v>278.63</v>
      </c>
      <c r="D307" s="12">
        <f t="shared" si="19"/>
        <v>253.06</v>
      </c>
      <c r="G307" s="159">
        <f>VLOOKUP(A307,XRVD26!$A:$H,8,FALSE)</f>
        <v>8.3000000000000007</v>
      </c>
      <c r="H307" s="120">
        <f t="shared" si="17"/>
        <v>0</v>
      </c>
    </row>
    <row r="308" spans="1:8" x14ac:dyDescent="0.3">
      <c r="A308" t="s">
        <v>326</v>
      </c>
      <c r="B308" s="13">
        <v>40</v>
      </c>
      <c r="C308" s="12">
        <f t="shared" si="19"/>
        <v>1342.8</v>
      </c>
      <c r="D308" s="12">
        <f t="shared" si="19"/>
        <v>1219.55</v>
      </c>
      <c r="G308" s="159">
        <f>VLOOKUP(A308,XRVD26!$A:$H,8,FALSE)</f>
        <v>40</v>
      </c>
      <c r="H308" s="120">
        <f t="shared" si="17"/>
        <v>0</v>
      </c>
    </row>
    <row r="309" spans="1:8" x14ac:dyDescent="0.3">
      <c r="A309" t="s">
        <v>327</v>
      </c>
      <c r="B309" s="13">
        <v>24.5</v>
      </c>
      <c r="C309" s="12">
        <f t="shared" si="19"/>
        <v>822.47</v>
      </c>
      <c r="D309" s="12">
        <f t="shared" si="19"/>
        <v>746.97</v>
      </c>
      <c r="G309" s="159">
        <f>VLOOKUP(A309,XRVD26!$A:$H,8,FALSE)</f>
        <v>24.5</v>
      </c>
      <c r="H309" s="120">
        <f t="shared" si="17"/>
        <v>0</v>
      </c>
    </row>
    <row r="310" spans="1:8" x14ac:dyDescent="0.3">
      <c r="A310" t="s">
        <v>328</v>
      </c>
      <c r="B310" s="13">
        <v>17</v>
      </c>
      <c r="C310" s="12">
        <f t="shared" si="19"/>
        <v>570.69000000000005</v>
      </c>
      <c r="D310" s="12">
        <f t="shared" si="19"/>
        <v>518.30999999999995</v>
      </c>
      <c r="G310" s="159">
        <f>VLOOKUP(A310,XRVD26!$A:$H,8,FALSE)</f>
        <v>17</v>
      </c>
      <c r="H310" s="120">
        <f t="shared" si="17"/>
        <v>0</v>
      </c>
    </row>
    <row r="311" spans="1:8" x14ac:dyDescent="0.3">
      <c r="A311" t="s">
        <v>329</v>
      </c>
      <c r="B311" s="13">
        <v>16.600000000000001</v>
      </c>
      <c r="C311" s="12">
        <f t="shared" si="19"/>
        <v>557.26</v>
      </c>
      <c r="D311" s="12">
        <f t="shared" si="19"/>
        <v>506.11</v>
      </c>
      <c r="G311" s="159">
        <f>VLOOKUP(A311,XRVD26!$A:$H,8,FALSE)</f>
        <v>16.600000000000001</v>
      </c>
      <c r="H311" s="120">
        <f t="shared" si="17"/>
        <v>0</v>
      </c>
    </row>
    <row r="312" spans="1:8" x14ac:dyDescent="0.3">
      <c r="A312" t="s">
        <v>330</v>
      </c>
      <c r="B312" s="13">
        <v>62</v>
      </c>
      <c r="C312" s="12">
        <f t="shared" ref="C312:D335" si="20">ROUND($B312*C$2,2)</f>
        <v>2081.34</v>
      </c>
      <c r="D312" s="12">
        <f t="shared" si="20"/>
        <v>1890.3</v>
      </c>
      <c r="G312" s="159">
        <f>VLOOKUP(A312,XRVD26!$A:$H,8,FALSE)</f>
        <v>62</v>
      </c>
      <c r="H312" s="120">
        <f t="shared" si="17"/>
        <v>0</v>
      </c>
    </row>
    <row r="313" spans="1:8" x14ac:dyDescent="0.3">
      <c r="A313" t="s">
        <v>331</v>
      </c>
      <c r="B313" s="13">
        <v>0</v>
      </c>
      <c r="C313" s="12">
        <f t="shared" si="20"/>
        <v>0</v>
      </c>
      <c r="D313" s="12">
        <f t="shared" si="20"/>
        <v>0</v>
      </c>
      <c r="G313" s="159">
        <f>VLOOKUP(A313,XRVD26!$A:$H,8,FALSE)</f>
        <v>0</v>
      </c>
      <c r="H313" s="120">
        <f t="shared" si="17"/>
        <v>0</v>
      </c>
    </row>
    <row r="314" spans="1:8" x14ac:dyDescent="0.3">
      <c r="A314" t="s">
        <v>333</v>
      </c>
      <c r="B314" s="14">
        <f>E314/$D$2</f>
        <v>14.083250515764856</v>
      </c>
      <c r="C314" s="12">
        <f t="shared" si="20"/>
        <v>472.77</v>
      </c>
      <c r="D314" s="12">
        <v>429.38</v>
      </c>
      <c r="E314">
        <v>429.38</v>
      </c>
      <c r="G314" s="159">
        <f>VLOOKUP(A314,XRVD26!$A:$H,8,FALSE)</f>
        <v>26</v>
      </c>
      <c r="H314" s="120">
        <f t="shared" si="17"/>
        <v>11.916749484235144</v>
      </c>
    </row>
    <row r="315" spans="1:8" x14ac:dyDescent="0.3">
      <c r="A315" t="s">
        <v>34</v>
      </c>
      <c r="B315" s="13">
        <v>91</v>
      </c>
      <c r="C315" s="12">
        <f t="shared" si="20"/>
        <v>3054.87</v>
      </c>
      <c r="D315" s="12">
        <f t="shared" si="20"/>
        <v>2774.47</v>
      </c>
      <c r="G315" s="159">
        <f>VLOOKUP(A315,XRVD26!$A:$H,8,FALSE)</f>
        <v>91</v>
      </c>
      <c r="H315" s="120">
        <f t="shared" si="17"/>
        <v>0</v>
      </c>
    </row>
    <row r="316" spans="1:8" x14ac:dyDescent="0.3">
      <c r="A316" t="s">
        <v>334</v>
      </c>
      <c r="B316" s="13">
        <v>14.3</v>
      </c>
      <c r="C316" s="12">
        <f t="shared" si="20"/>
        <v>480.05</v>
      </c>
      <c r="D316" s="12">
        <f t="shared" si="20"/>
        <v>435.99</v>
      </c>
      <c r="G316" s="159">
        <f>VLOOKUP(A316,XRVD26!$A:$H,8,FALSE)</f>
        <v>14.3</v>
      </c>
      <c r="H316" s="120">
        <f t="shared" si="17"/>
        <v>0</v>
      </c>
    </row>
    <row r="317" spans="1:8" x14ac:dyDescent="0.3">
      <c r="A317" t="s">
        <v>335</v>
      </c>
      <c r="B317" s="13">
        <v>4</v>
      </c>
      <c r="C317" s="12">
        <f t="shared" si="20"/>
        <v>134.28</v>
      </c>
      <c r="D317" s="12">
        <f t="shared" si="20"/>
        <v>121.95</v>
      </c>
      <c r="G317" s="159">
        <f>VLOOKUP(A317,XRVD26!$A:$H,8,FALSE)</f>
        <v>4</v>
      </c>
      <c r="H317" s="120">
        <f t="shared" si="17"/>
        <v>0</v>
      </c>
    </row>
    <row r="318" spans="1:8" x14ac:dyDescent="0.3">
      <c r="A318" t="s">
        <v>336</v>
      </c>
      <c r="B318" s="13">
        <v>0</v>
      </c>
      <c r="C318" s="12">
        <f t="shared" si="20"/>
        <v>0</v>
      </c>
      <c r="D318" s="12">
        <f t="shared" si="20"/>
        <v>0</v>
      </c>
      <c r="E318" t="s">
        <v>35</v>
      </c>
      <c r="G318" s="159">
        <f>VLOOKUP(A318,XRVD26!$A:$H,8,FALSE)</f>
        <v>0</v>
      </c>
      <c r="H318" s="120">
        <f t="shared" si="17"/>
        <v>0</v>
      </c>
    </row>
    <row r="319" spans="1:8" x14ac:dyDescent="0.3">
      <c r="A319" t="s">
        <v>338</v>
      </c>
      <c r="B319" s="13">
        <v>2</v>
      </c>
      <c r="C319" s="12">
        <f t="shared" si="20"/>
        <v>67.14</v>
      </c>
      <c r="D319" s="12">
        <f t="shared" si="20"/>
        <v>60.98</v>
      </c>
      <c r="G319" s="159">
        <f>VLOOKUP(A319,XRVD26!$A:$H,8,FALSE)</f>
        <v>2</v>
      </c>
      <c r="H319" s="120">
        <f t="shared" si="17"/>
        <v>0</v>
      </c>
    </row>
    <row r="320" spans="1:8" x14ac:dyDescent="0.3">
      <c r="A320" t="s">
        <v>339</v>
      </c>
      <c r="B320" s="13">
        <v>0.6</v>
      </c>
      <c r="C320" s="12">
        <f t="shared" si="20"/>
        <v>20.14</v>
      </c>
      <c r="D320" s="12">
        <f t="shared" si="20"/>
        <v>18.29</v>
      </c>
      <c r="G320" s="159">
        <f>VLOOKUP(A320,XRVD26!$A:$H,8,FALSE)</f>
        <v>0.6</v>
      </c>
      <c r="H320" s="120">
        <f t="shared" si="17"/>
        <v>0</v>
      </c>
    </row>
    <row r="321" spans="1:8" x14ac:dyDescent="0.3">
      <c r="A321" t="s">
        <v>415</v>
      </c>
      <c r="B321" s="13">
        <v>0.8</v>
      </c>
      <c r="C321" s="12">
        <f t="shared" si="20"/>
        <v>26.86</v>
      </c>
      <c r="D321" s="12">
        <f t="shared" si="20"/>
        <v>24.39</v>
      </c>
      <c r="G321" s="159">
        <f>VLOOKUP(A321,XRVD26!$A:$H,8,FALSE)</f>
        <v>0.8</v>
      </c>
      <c r="H321" s="120">
        <f t="shared" si="17"/>
        <v>0</v>
      </c>
    </row>
    <row r="322" spans="1:8" x14ac:dyDescent="0.3">
      <c r="A322" t="s">
        <v>340</v>
      </c>
      <c r="B322" s="13">
        <v>2.6</v>
      </c>
      <c r="C322" s="12">
        <f t="shared" si="20"/>
        <v>87.28</v>
      </c>
      <c r="D322" s="12">
        <f t="shared" si="20"/>
        <v>79.27</v>
      </c>
      <c r="G322" s="159">
        <f>VLOOKUP(A322,XRVD26!$A:$H,8,FALSE)</f>
        <v>2.6</v>
      </c>
      <c r="H322" s="120">
        <f t="shared" si="17"/>
        <v>0</v>
      </c>
    </row>
    <row r="323" spans="1:8" x14ac:dyDescent="0.3">
      <c r="A323" t="s">
        <v>341</v>
      </c>
      <c r="B323" s="13">
        <v>2.6</v>
      </c>
      <c r="C323" s="12">
        <f t="shared" si="20"/>
        <v>87.28</v>
      </c>
      <c r="D323" s="12">
        <f t="shared" si="20"/>
        <v>79.27</v>
      </c>
      <c r="G323" s="159">
        <f>VLOOKUP(A323,XRVD26!$A:$H,8,FALSE)</f>
        <v>2.6</v>
      </c>
      <c r="H323" s="120">
        <f t="shared" si="17"/>
        <v>0</v>
      </c>
    </row>
    <row r="324" spans="1:8" x14ac:dyDescent="0.3">
      <c r="A324" t="s">
        <v>342</v>
      </c>
      <c r="B324" s="13">
        <v>0.9</v>
      </c>
      <c r="C324" s="12">
        <f t="shared" si="20"/>
        <v>30.21</v>
      </c>
      <c r="D324" s="12">
        <f t="shared" si="20"/>
        <v>27.44</v>
      </c>
      <c r="G324" s="159">
        <f>VLOOKUP(A324,XRVD26!$A:$H,8,FALSE)</f>
        <v>0.9</v>
      </c>
      <c r="H324" s="120">
        <f t="shared" ref="H324:H335" si="21">G324-B324</f>
        <v>0</v>
      </c>
    </row>
    <row r="325" spans="1:8" x14ac:dyDescent="0.3">
      <c r="A325" t="s">
        <v>343</v>
      </c>
      <c r="B325" s="13">
        <v>4.45</v>
      </c>
      <c r="C325" s="12">
        <f t="shared" si="20"/>
        <v>149.38999999999999</v>
      </c>
      <c r="D325" s="12">
        <f t="shared" si="20"/>
        <v>135.66999999999999</v>
      </c>
      <c r="G325" s="159">
        <f>VLOOKUP(A325,XRVD26!$A:$H,8,FALSE)</f>
        <v>4.45</v>
      </c>
      <c r="H325" s="120">
        <f t="shared" si="21"/>
        <v>0</v>
      </c>
    </row>
    <row r="326" spans="1:8" x14ac:dyDescent="0.3">
      <c r="A326" t="s">
        <v>344</v>
      </c>
      <c r="B326" s="13">
        <v>1.6</v>
      </c>
      <c r="C326" s="12">
        <f t="shared" si="20"/>
        <v>53.71</v>
      </c>
      <c r="D326" s="12">
        <f t="shared" si="20"/>
        <v>48.78</v>
      </c>
      <c r="G326" s="159">
        <f>VLOOKUP(A326,XRVD26!$A:$H,8,FALSE)</f>
        <v>1.6</v>
      </c>
      <c r="H326" s="120">
        <f t="shared" si="21"/>
        <v>0</v>
      </c>
    </row>
    <row r="327" spans="1:8" x14ac:dyDescent="0.3">
      <c r="A327" t="s">
        <v>416</v>
      </c>
      <c r="B327" s="13">
        <v>3</v>
      </c>
      <c r="C327" s="12">
        <f t="shared" si="20"/>
        <v>100.71</v>
      </c>
      <c r="D327" s="12">
        <f t="shared" si="20"/>
        <v>91.47</v>
      </c>
      <c r="G327" s="159">
        <f>VLOOKUP(A327,XRVD26!$A:$H,8,FALSE)</f>
        <v>3</v>
      </c>
      <c r="H327" s="120">
        <f t="shared" si="21"/>
        <v>0</v>
      </c>
    </row>
    <row r="328" spans="1:8" x14ac:dyDescent="0.3">
      <c r="A328" t="s">
        <v>345</v>
      </c>
      <c r="B328" s="13">
        <v>1</v>
      </c>
      <c r="C328" s="12">
        <f t="shared" si="20"/>
        <v>33.57</v>
      </c>
      <c r="D328" s="12">
        <f t="shared" si="20"/>
        <v>30.49</v>
      </c>
      <c r="G328" s="159">
        <f>VLOOKUP(A328,XRVD26!$A:$H,8,FALSE)</f>
        <v>1</v>
      </c>
      <c r="H328" s="120">
        <f t="shared" si="21"/>
        <v>0</v>
      </c>
    </row>
    <row r="329" spans="1:8" x14ac:dyDescent="0.3">
      <c r="A329" t="s">
        <v>346</v>
      </c>
      <c r="B329" s="13">
        <v>1.7</v>
      </c>
      <c r="C329" s="12">
        <f t="shared" si="20"/>
        <v>57.07</v>
      </c>
      <c r="D329" s="12">
        <f t="shared" si="20"/>
        <v>51.83</v>
      </c>
      <c r="G329" s="159">
        <f>VLOOKUP(A329,XRVD26!$A:$H,8,FALSE)</f>
        <v>1.7</v>
      </c>
      <c r="H329" s="120">
        <f t="shared" si="21"/>
        <v>0</v>
      </c>
    </row>
    <row r="330" spans="1:8" x14ac:dyDescent="0.3">
      <c r="A330" t="s">
        <v>347</v>
      </c>
      <c r="B330" s="13">
        <v>8.6</v>
      </c>
      <c r="C330" s="12">
        <f t="shared" si="20"/>
        <v>288.7</v>
      </c>
      <c r="D330" s="12">
        <f t="shared" si="20"/>
        <v>262.2</v>
      </c>
      <c r="G330" s="159">
        <f>VLOOKUP(A330,XRVD26!$A:$H,8,FALSE)</f>
        <v>8.6</v>
      </c>
      <c r="H330" s="120">
        <f t="shared" si="21"/>
        <v>0</v>
      </c>
    </row>
    <row r="331" spans="1:8" x14ac:dyDescent="0.3">
      <c r="A331" t="s">
        <v>348</v>
      </c>
      <c r="B331" s="13">
        <v>7.1</v>
      </c>
      <c r="C331" s="12">
        <f t="shared" si="20"/>
        <v>238.35</v>
      </c>
      <c r="D331" s="12">
        <f t="shared" si="20"/>
        <v>216.47</v>
      </c>
      <c r="G331" s="159">
        <f>VLOOKUP(A331,XRVD26!$A:$H,8,FALSE)</f>
        <v>7.1</v>
      </c>
      <c r="H331" s="120">
        <f t="shared" si="21"/>
        <v>0</v>
      </c>
    </row>
    <row r="332" spans="1:8" x14ac:dyDescent="0.3">
      <c r="A332" t="s">
        <v>349</v>
      </c>
      <c r="B332" s="13">
        <v>6.5</v>
      </c>
      <c r="C332" s="12">
        <f t="shared" si="20"/>
        <v>218.21</v>
      </c>
      <c r="D332" s="12">
        <f t="shared" si="20"/>
        <v>198.18</v>
      </c>
      <c r="G332" s="159">
        <f>VLOOKUP(A332,XRVD26!$A:$H,8,FALSE)</f>
        <v>6.5</v>
      </c>
      <c r="H332" s="120">
        <f t="shared" si="21"/>
        <v>0</v>
      </c>
    </row>
    <row r="333" spans="1:8" x14ac:dyDescent="0.3">
      <c r="A333" t="s">
        <v>350</v>
      </c>
      <c r="B333" s="13">
        <v>4.5</v>
      </c>
      <c r="C333" s="12">
        <f t="shared" si="20"/>
        <v>151.07</v>
      </c>
      <c r="D333" s="12">
        <f t="shared" si="20"/>
        <v>137.19999999999999</v>
      </c>
      <c r="G333" s="159">
        <f>VLOOKUP(A333,XRVD26!$A:$H,8,FALSE)</f>
        <v>4.5</v>
      </c>
      <c r="H333" s="120">
        <f t="shared" si="21"/>
        <v>0</v>
      </c>
    </row>
    <row r="334" spans="1:8" x14ac:dyDescent="0.3">
      <c r="A334" t="s">
        <v>351</v>
      </c>
      <c r="B334" s="13">
        <v>2.2999999999999998</v>
      </c>
      <c r="C334" s="12">
        <f t="shared" si="20"/>
        <v>77.209999999999994</v>
      </c>
      <c r="D334" s="12">
        <f t="shared" si="20"/>
        <v>70.12</v>
      </c>
      <c r="G334" s="159">
        <f>VLOOKUP(A334,XRVD26!$A:$H,8,FALSE)</f>
        <v>2.2999999999999998</v>
      </c>
      <c r="H334" s="120">
        <f t="shared" si="21"/>
        <v>0</v>
      </c>
    </row>
    <row r="335" spans="1:8" x14ac:dyDescent="0.3">
      <c r="A335" t="s">
        <v>352</v>
      </c>
      <c r="B335" s="13">
        <v>0</v>
      </c>
      <c r="C335" s="12">
        <f t="shared" si="20"/>
        <v>0</v>
      </c>
      <c r="D335" s="12">
        <f t="shared" si="20"/>
        <v>0</v>
      </c>
      <c r="G335" s="159">
        <f>VLOOKUP(A335,XRVD26!$A:$H,8,FALSE)</f>
        <v>0</v>
      </c>
      <c r="H335" s="120">
        <f t="shared" si="21"/>
        <v>0</v>
      </c>
    </row>
    <row r="336" spans="1:8" x14ac:dyDescent="0.3">
      <c r="H336" s="120"/>
    </row>
    <row r="337" spans="1:8" ht="28.8" x14ac:dyDescent="0.3">
      <c r="A337" s="121" t="s">
        <v>434</v>
      </c>
      <c r="B337" s="1" t="s">
        <v>370</v>
      </c>
      <c r="C337" s="1" t="s">
        <v>376</v>
      </c>
      <c r="D337" s="1" t="s">
        <v>375</v>
      </c>
      <c r="H337" s="120"/>
    </row>
    <row r="338" spans="1:8" x14ac:dyDescent="0.3">
      <c r="A338" t="s">
        <v>423</v>
      </c>
      <c r="B338" t="s">
        <v>427</v>
      </c>
      <c r="C338" s="12">
        <f t="shared" ref="C338:D345" si="22">ROUND($B338*C$2,2)</f>
        <v>67.14</v>
      </c>
      <c r="D338" s="12">
        <f t="shared" si="22"/>
        <v>60.98</v>
      </c>
      <c r="G338" s="159">
        <f>VLOOKUP(A338,XRVD26!$A:$H,8,FALSE)</f>
        <v>2</v>
      </c>
      <c r="H338" s="120">
        <f t="shared" ref="H338:H341" si="23">G338-B338</f>
        <v>0</v>
      </c>
    </row>
    <row r="339" spans="1:8" x14ac:dyDescent="0.3">
      <c r="A339" t="s">
        <v>424</v>
      </c>
      <c r="B339" t="s">
        <v>428</v>
      </c>
      <c r="C339" s="12">
        <f t="shared" si="22"/>
        <v>73.849999999999994</v>
      </c>
      <c r="D339" s="12">
        <f t="shared" si="22"/>
        <v>67.08</v>
      </c>
      <c r="G339" s="159">
        <f>VLOOKUP(A339,XRVD26!$A:$H,8,FALSE)</f>
        <v>2.2000000000000002</v>
      </c>
      <c r="H339" s="120">
        <f t="shared" si="23"/>
        <v>0</v>
      </c>
    </row>
    <row r="340" spans="1:8" x14ac:dyDescent="0.3">
      <c r="A340" t="s">
        <v>425</v>
      </c>
      <c r="B340" t="s">
        <v>429</v>
      </c>
      <c r="C340" s="12">
        <f t="shared" si="22"/>
        <v>218.21</v>
      </c>
      <c r="D340" s="12">
        <f t="shared" si="22"/>
        <v>198.18</v>
      </c>
      <c r="G340" s="159">
        <f>VLOOKUP(A340,XRVD26!$A:$H,8,FALSE)</f>
        <v>6.5</v>
      </c>
      <c r="H340" s="120">
        <f t="shared" si="23"/>
        <v>0</v>
      </c>
    </row>
    <row r="341" spans="1:8" x14ac:dyDescent="0.3">
      <c r="A341" t="s">
        <v>426</v>
      </c>
      <c r="B341" t="s">
        <v>430</v>
      </c>
      <c r="C341" s="12">
        <f t="shared" si="22"/>
        <v>0</v>
      </c>
      <c r="D341" s="12">
        <f t="shared" si="22"/>
        <v>0</v>
      </c>
      <c r="G341" s="159">
        <f>VLOOKUP(A341,XRVD26!$A:$H,8,FALSE)</f>
        <v>0</v>
      </c>
      <c r="H341" s="120">
        <f t="shared" si="23"/>
        <v>0</v>
      </c>
    </row>
    <row r="342" spans="1:8" x14ac:dyDescent="0.3">
      <c r="A342" t="s">
        <v>2071</v>
      </c>
      <c r="B342" s="160">
        <v>0.5</v>
      </c>
      <c r="C342" s="12">
        <f t="shared" si="22"/>
        <v>16.79</v>
      </c>
      <c r="D342" s="12">
        <f t="shared" si="22"/>
        <v>15.24</v>
      </c>
      <c r="G342" s="159">
        <f>VLOOKUP(A342,XRVD26!$A:$H,8,FALSE)</f>
        <v>0.5</v>
      </c>
      <c r="H342" s="120"/>
    </row>
    <row r="343" spans="1:8" x14ac:dyDescent="0.3">
      <c r="A343" t="s">
        <v>2073</v>
      </c>
      <c r="B343" s="160">
        <v>0.5</v>
      </c>
      <c r="C343" s="12">
        <f t="shared" si="22"/>
        <v>16.79</v>
      </c>
      <c r="D343" s="12">
        <f t="shared" si="22"/>
        <v>15.24</v>
      </c>
      <c r="G343" s="159">
        <f>VLOOKUP(A343,XRVD26!$A:$H,8,FALSE)</f>
        <v>0.5</v>
      </c>
    </row>
    <row r="344" spans="1:8" x14ac:dyDescent="0.3">
      <c r="A344" t="s">
        <v>2075</v>
      </c>
      <c r="B344" s="160">
        <v>2</v>
      </c>
      <c r="C344" s="12">
        <f t="shared" si="22"/>
        <v>67.14</v>
      </c>
      <c r="D344" s="12">
        <f t="shared" si="22"/>
        <v>60.98</v>
      </c>
      <c r="G344" s="159">
        <f>VLOOKUP(A344,XRVD26!$A:$H,8,FALSE)</f>
        <v>2</v>
      </c>
    </row>
    <row r="345" spans="1:8" x14ac:dyDescent="0.3">
      <c r="A345" t="s">
        <v>2077</v>
      </c>
      <c r="B345" s="160">
        <v>2</v>
      </c>
      <c r="C345" s="12">
        <f t="shared" si="22"/>
        <v>67.14</v>
      </c>
      <c r="D345" s="12">
        <f t="shared" si="22"/>
        <v>60.98</v>
      </c>
      <c r="G345" s="159">
        <f>VLOOKUP(A345,XRVD26!$A:$H,8,FALSE)</f>
        <v>2</v>
      </c>
    </row>
  </sheetData>
  <mergeCells count="1">
    <mergeCell ref="A1:D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2EAE-95E6-4D70-AA75-77BFEA3E85AB}">
  <dimension ref="A1:J886"/>
  <sheetViews>
    <sheetView topLeftCell="A61" workbookViewId="0">
      <selection activeCell="B344" sqref="B344"/>
    </sheetView>
  </sheetViews>
  <sheetFormatPr defaultRowHeight="14.4" x14ac:dyDescent="0.3"/>
  <sheetData>
    <row r="1" spans="1:10" x14ac:dyDescent="0.3">
      <c r="A1" t="s">
        <v>759</v>
      </c>
      <c r="B1" t="s">
        <v>760</v>
      </c>
      <c r="C1" t="s">
        <v>761</v>
      </c>
      <c r="D1" t="s">
        <v>762</v>
      </c>
      <c r="E1" t="s">
        <v>763</v>
      </c>
      <c r="F1" t="s">
        <v>764</v>
      </c>
      <c r="G1" t="s">
        <v>765</v>
      </c>
      <c r="H1" t="s">
        <v>766</v>
      </c>
      <c r="I1" t="s">
        <v>767</v>
      </c>
      <c r="J1" t="s">
        <v>768</v>
      </c>
    </row>
    <row r="2" spans="1:10" x14ac:dyDescent="0.3">
      <c r="A2" t="s">
        <v>769</v>
      </c>
      <c r="C2" t="s">
        <v>770</v>
      </c>
      <c r="D2" t="s">
        <v>771</v>
      </c>
      <c r="H2">
        <v>0.25</v>
      </c>
      <c r="I2" t="s">
        <v>7</v>
      </c>
      <c r="J2" t="s">
        <v>772</v>
      </c>
    </row>
    <row r="3" spans="1:10" x14ac:dyDescent="0.3">
      <c r="A3" t="s">
        <v>773</v>
      </c>
      <c r="C3" t="s">
        <v>770</v>
      </c>
      <c r="D3" t="s">
        <v>771</v>
      </c>
      <c r="H3">
        <v>3.2</v>
      </c>
      <c r="I3" t="s">
        <v>7</v>
      </c>
      <c r="J3" t="s">
        <v>774</v>
      </c>
    </row>
    <row r="4" spans="1:10" x14ac:dyDescent="0.3">
      <c r="A4" t="s">
        <v>775</v>
      </c>
      <c r="C4" t="s">
        <v>770</v>
      </c>
      <c r="D4" t="s">
        <v>771</v>
      </c>
      <c r="H4">
        <v>3</v>
      </c>
      <c r="I4" t="s">
        <v>7</v>
      </c>
      <c r="J4" t="s">
        <v>776</v>
      </c>
    </row>
    <row r="5" spans="1:10" x14ac:dyDescent="0.3">
      <c r="A5" t="s">
        <v>777</v>
      </c>
      <c r="C5" t="s">
        <v>770</v>
      </c>
      <c r="D5" t="s">
        <v>778</v>
      </c>
      <c r="H5">
        <v>0.75</v>
      </c>
      <c r="I5" t="s">
        <v>7</v>
      </c>
      <c r="J5" t="s">
        <v>779</v>
      </c>
    </row>
    <row r="6" spans="1:10" x14ac:dyDescent="0.3">
      <c r="A6" t="s">
        <v>780</v>
      </c>
      <c r="C6" t="s">
        <v>770</v>
      </c>
      <c r="D6" t="s">
        <v>778</v>
      </c>
      <c r="H6">
        <v>0.75</v>
      </c>
      <c r="I6" t="s">
        <v>7</v>
      </c>
      <c r="J6" t="s">
        <v>781</v>
      </c>
    </row>
    <row r="7" spans="1:10" x14ac:dyDescent="0.3">
      <c r="A7" t="s">
        <v>782</v>
      </c>
      <c r="C7" t="s">
        <v>770</v>
      </c>
      <c r="D7" t="s">
        <v>783</v>
      </c>
      <c r="H7">
        <v>10</v>
      </c>
      <c r="I7" t="s">
        <v>7</v>
      </c>
      <c r="J7" t="s">
        <v>784</v>
      </c>
    </row>
    <row r="8" spans="1:10" x14ac:dyDescent="0.3">
      <c r="A8" t="s">
        <v>785</v>
      </c>
      <c r="C8" t="s">
        <v>770</v>
      </c>
      <c r="D8" t="s">
        <v>786</v>
      </c>
      <c r="H8">
        <v>3</v>
      </c>
      <c r="I8" t="s">
        <v>7</v>
      </c>
      <c r="J8" t="s">
        <v>787</v>
      </c>
    </row>
    <row r="9" spans="1:10" x14ac:dyDescent="0.3">
      <c r="A9" t="s">
        <v>788</v>
      </c>
      <c r="C9" t="s">
        <v>770</v>
      </c>
      <c r="D9" t="s">
        <v>789</v>
      </c>
      <c r="H9">
        <v>2</v>
      </c>
      <c r="I9" t="s">
        <v>7</v>
      </c>
      <c r="J9" t="s">
        <v>790</v>
      </c>
    </row>
    <row r="10" spans="1:10" x14ac:dyDescent="0.3">
      <c r="A10" t="s">
        <v>791</v>
      </c>
      <c r="C10" t="s">
        <v>770</v>
      </c>
      <c r="D10" t="s">
        <v>789</v>
      </c>
      <c r="H10">
        <v>5</v>
      </c>
      <c r="I10" t="s">
        <v>7</v>
      </c>
      <c r="J10" t="s">
        <v>792</v>
      </c>
    </row>
    <row r="11" spans="1:10" x14ac:dyDescent="0.3">
      <c r="A11" t="s">
        <v>793</v>
      </c>
      <c r="C11" t="s">
        <v>770</v>
      </c>
      <c r="D11" t="s">
        <v>354</v>
      </c>
      <c r="H11">
        <v>75</v>
      </c>
      <c r="I11" t="s">
        <v>7</v>
      </c>
      <c r="J11" t="s">
        <v>794</v>
      </c>
    </row>
    <row r="12" spans="1:10" x14ac:dyDescent="0.3">
      <c r="A12" t="s">
        <v>795</v>
      </c>
      <c r="C12" t="s">
        <v>770</v>
      </c>
      <c r="D12" t="s">
        <v>796</v>
      </c>
      <c r="H12">
        <v>4</v>
      </c>
      <c r="I12" t="s">
        <v>7</v>
      </c>
      <c r="J12" t="s">
        <v>797</v>
      </c>
    </row>
    <row r="13" spans="1:10" x14ac:dyDescent="0.3">
      <c r="A13" t="s">
        <v>798</v>
      </c>
      <c r="C13" t="s">
        <v>770</v>
      </c>
      <c r="D13" t="s">
        <v>796</v>
      </c>
      <c r="H13">
        <v>4</v>
      </c>
      <c r="I13" t="s">
        <v>7</v>
      </c>
      <c r="J13" t="s">
        <v>799</v>
      </c>
    </row>
    <row r="14" spans="1:10" x14ac:dyDescent="0.3">
      <c r="A14" t="s">
        <v>800</v>
      </c>
      <c r="C14" t="s">
        <v>770</v>
      </c>
      <c r="D14" t="s">
        <v>331</v>
      </c>
      <c r="H14">
        <v>24</v>
      </c>
      <c r="I14" t="s">
        <v>7</v>
      </c>
      <c r="J14" t="s">
        <v>801</v>
      </c>
    </row>
    <row r="15" spans="1:10" x14ac:dyDescent="0.3">
      <c r="A15" t="s">
        <v>802</v>
      </c>
      <c r="C15" t="s">
        <v>770</v>
      </c>
      <c r="D15" t="s">
        <v>331</v>
      </c>
      <c r="H15">
        <v>4</v>
      </c>
      <c r="I15" t="s">
        <v>7</v>
      </c>
      <c r="J15" t="s">
        <v>803</v>
      </c>
    </row>
    <row r="16" spans="1:10" x14ac:dyDescent="0.3">
      <c r="A16" t="s">
        <v>804</v>
      </c>
      <c r="C16" t="s">
        <v>770</v>
      </c>
      <c r="D16" t="s">
        <v>331</v>
      </c>
      <c r="H16">
        <v>12</v>
      </c>
      <c r="I16" t="s">
        <v>7</v>
      </c>
      <c r="J16" t="s">
        <v>805</v>
      </c>
    </row>
    <row r="17" spans="1:10" x14ac:dyDescent="0.3">
      <c r="A17" t="s">
        <v>806</v>
      </c>
      <c r="C17" t="s">
        <v>770</v>
      </c>
      <c r="D17" t="s">
        <v>331</v>
      </c>
      <c r="H17">
        <v>14</v>
      </c>
      <c r="I17" t="s">
        <v>807</v>
      </c>
      <c r="J17" t="s">
        <v>808</v>
      </c>
    </row>
    <row r="18" spans="1:10" x14ac:dyDescent="0.3">
      <c r="A18" t="s">
        <v>6</v>
      </c>
      <c r="C18" t="s">
        <v>809</v>
      </c>
      <c r="H18">
        <v>0.7</v>
      </c>
      <c r="I18" t="s">
        <v>7</v>
      </c>
      <c r="J18" t="s">
        <v>810</v>
      </c>
    </row>
    <row r="19" spans="1:10" x14ac:dyDescent="0.3">
      <c r="A19" t="s">
        <v>9</v>
      </c>
      <c r="C19" t="s">
        <v>809</v>
      </c>
      <c r="H19">
        <v>1</v>
      </c>
      <c r="I19" t="s">
        <v>7</v>
      </c>
      <c r="J19" t="s">
        <v>811</v>
      </c>
    </row>
    <row r="20" spans="1:10" x14ac:dyDescent="0.3">
      <c r="A20" t="s">
        <v>10</v>
      </c>
      <c r="C20" t="s">
        <v>809</v>
      </c>
      <c r="G20" t="s">
        <v>812</v>
      </c>
      <c r="H20">
        <v>1</v>
      </c>
      <c r="I20" t="s">
        <v>7</v>
      </c>
      <c r="J20" t="s">
        <v>813</v>
      </c>
    </row>
    <row r="21" spans="1:10" x14ac:dyDescent="0.3">
      <c r="A21" t="s">
        <v>11</v>
      </c>
      <c r="C21" t="s">
        <v>809</v>
      </c>
      <c r="H21">
        <v>1</v>
      </c>
      <c r="I21" t="s">
        <v>7</v>
      </c>
      <c r="J21" t="s">
        <v>814</v>
      </c>
    </row>
    <row r="22" spans="1:10" x14ac:dyDescent="0.3">
      <c r="A22" t="s">
        <v>815</v>
      </c>
      <c r="C22" t="s">
        <v>809</v>
      </c>
      <c r="E22">
        <v>250</v>
      </c>
      <c r="G22" t="s">
        <v>812</v>
      </c>
      <c r="H22">
        <v>1.8</v>
      </c>
      <c r="I22" t="s">
        <v>7</v>
      </c>
      <c r="J22" t="s">
        <v>816</v>
      </c>
    </row>
    <row r="23" spans="1:10" x14ac:dyDescent="0.3">
      <c r="A23" t="s">
        <v>817</v>
      </c>
      <c r="C23" t="s">
        <v>809</v>
      </c>
      <c r="G23" t="s">
        <v>812</v>
      </c>
      <c r="H23">
        <v>0.9</v>
      </c>
      <c r="I23" t="s">
        <v>7</v>
      </c>
      <c r="J23" t="s">
        <v>818</v>
      </c>
    </row>
    <row r="24" spans="1:10" x14ac:dyDescent="0.3">
      <c r="A24" t="s">
        <v>819</v>
      </c>
      <c r="C24" t="s">
        <v>809</v>
      </c>
      <c r="G24" t="s">
        <v>812</v>
      </c>
      <c r="H24">
        <v>0.7</v>
      </c>
      <c r="I24" t="s">
        <v>7</v>
      </c>
      <c r="J24" t="s">
        <v>820</v>
      </c>
    </row>
    <row r="25" spans="1:10" x14ac:dyDescent="0.3">
      <c r="A25" t="s">
        <v>821</v>
      </c>
      <c r="C25" t="s">
        <v>809</v>
      </c>
      <c r="E25">
        <v>260</v>
      </c>
      <c r="H25">
        <v>1</v>
      </c>
      <c r="I25" t="s">
        <v>7</v>
      </c>
      <c r="J25" t="s">
        <v>822</v>
      </c>
    </row>
    <row r="26" spans="1:10" x14ac:dyDescent="0.3">
      <c r="A26" t="s">
        <v>823</v>
      </c>
      <c r="C26" t="s">
        <v>809</v>
      </c>
      <c r="G26" t="s">
        <v>812</v>
      </c>
      <c r="H26">
        <v>0.7</v>
      </c>
      <c r="I26" t="s">
        <v>7</v>
      </c>
      <c r="J26" t="s">
        <v>824</v>
      </c>
    </row>
    <row r="27" spans="1:10" x14ac:dyDescent="0.3">
      <c r="A27" t="s">
        <v>825</v>
      </c>
      <c r="C27" t="s">
        <v>809</v>
      </c>
      <c r="G27" t="s">
        <v>812</v>
      </c>
      <c r="H27">
        <v>0.5</v>
      </c>
      <c r="I27" t="s">
        <v>7</v>
      </c>
      <c r="J27" t="s">
        <v>826</v>
      </c>
    </row>
    <row r="28" spans="1:10" x14ac:dyDescent="0.3">
      <c r="A28" t="s">
        <v>13</v>
      </c>
      <c r="C28" t="s">
        <v>809</v>
      </c>
      <c r="H28">
        <v>2</v>
      </c>
      <c r="I28" t="s">
        <v>7</v>
      </c>
      <c r="J28" t="s">
        <v>827</v>
      </c>
    </row>
    <row r="29" spans="1:10" x14ac:dyDescent="0.3">
      <c r="A29" t="s">
        <v>15</v>
      </c>
      <c r="C29" t="s">
        <v>809</v>
      </c>
      <c r="H29">
        <v>0.5</v>
      </c>
      <c r="I29" t="s">
        <v>7</v>
      </c>
      <c r="J29" t="s">
        <v>828</v>
      </c>
    </row>
    <row r="30" spans="1:10" x14ac:dyDescent="0.3">
      <c r="A30" t="s">
        <v>16</v>
      </c>
      <c r="C30" t="s">
        <v>809</v>
      </c>
      <c r="H30">
        <v>0.25</v>
      </c>
      <c r="I30" t="s">
        <v>7</v>
      </c>
      <c r="J30" t="s">
        <v>829</v>
      </c>
    </row>
    <row r="31" spans="1:10" x14ac:dyDescent="0.3">
      <c r="A31" t="s">
        <v>17</v>
      </c>
      <c r="C31" t="s">
        <v>809</v>
      </c>
      <c r="H31">
        <v>0.6</v>
      </c>
      <c r="I31" t="s">
        <v>7</v>
      </c>
      <c r="J31" t="s">
        <v>830</v>
      </c>
    </row>
    <row r="32" spans="1:10" x14ac:dyDescent="0.3">
      <c r="A32" t="s">
        <v>831</v>
      </c>
      <c r="C32" t="s">
        <v>809</v>
      </c>
      <c r="G32" t="s">
        <v>832</v>
      </c>
      <c r="H32">
        <v>1</v>
      </c>
      <c r="I32" t="s">
        <v>7</v>
      </c>
      <c r="J32" t="s">
        <v>833</v>
      </c>
    </row>
    <row r="33" spans="1:10" x14ac:dyDescent="0.3">
      <c r="A33" t="s">
        <v>834</v>
      </c>
      <c r="C33" t="s">
        <v>809</v>
      </c>
      <c r="G33" t="s">
        <v>835</v>
      </c>
      <c r="H33">
        <v>1</v>
      </c>
      <c r="I33" t="s">
        <v>807</v>
      </c>
      <c r="J33" t="s">
        <v>836</v>
      </c>
    </row>
    <row r="34" spans="1:10" x14ac:dyDescent="0.3">
      <c r="A34" t="s">
        <v>18</v>
      </c>
      <c r="C34" t="s">
        <v>809</v>
      </c>
      <c r="H34">
        <v>0.5</v>
      </c>
      <c r="I34" t="s">
        <v>7</v>
      </c>
      <c r="J34" t="s">
        <v>837</v>
      </c>
    </row>
    <row r="35" spans="1:10" x14ac:dyDescent="0.3">
      <c r="A35" t="s">
        <v>19</v>
      </c>
      <c r="C35" t="s">
        <v>809</v>
      </c>
      <c r="H35">
        <v>0.6</v>
      </c>
      <c r="I35" t="s">
        <v>7</v>
      </c>
      <c r="J35" t="s">
        <v>838</v>
      </c>
    </row>
    <row r="36" spans="1:10" x14ac:dyDescent="0.3">
      <c r="A36" t="s">
        <v>369</v>
      </c>
      <c r="C36" t="s">
        <v>809</v>
      </c>
      <c r="G36" t="s">
        <v>812</v>
      </c>
      <c r="H36">
        <v>0.8</v>
      </c>
      <c r="I36" t="s">
        <v>7</v>
      </c>
      <c r="J36" t="s">
        <v>839</v>
      </c>
    </row>
    <row r="37" spans="1:10" x14ac:dyDescent="0.3">
      <c r="A37" t="s">
        <v>20</v>
      </c>
      <c r="C37" t="s">
        <v>809</v>
      </c>
      <c r="H37">
        <v>1</v>
      </c>
      <c r="I37" t="s">
        <v>7</v>
      </c>
      <c r="J37" t="s">
        <v>840</v>
      </c>
    </row>
    <row r="38" spans="1:10" x14ac:dyDescent="0.3">
      <c r="A38" t="s">
        <v>841</v>
      </c>
      <c r="C38" t="s">
        <v>770</v>
      </c>
      <c r="H38">
        <v>0.5</v>
      </c>
      <c r="I38" t="s">
        <v>7</v>
      </c>
      <c r="J38" t="s">
        <v>772</v>
      </c>
    </row>
    <row r="39" spans="1:10" x14ac:dyDescent="0.3">
      <c r="A39" t="s">
        <v>842</v>
      </c>
      <c r="C39" t="s">
        <v>809</v>
      </c>
      <c r="H39">
        <v>1.2</v>
      </c>
      <c r="I39" t="s">
        <v>7</v>
      </c>
      <c r="J39" t="s">
        <v>843</v>
      </c>
    </row>
    <row r="40" spans="1:10" x14ac:dyDescent="0.3">
      <c r="A40" t="s">
        <v>21</v>
      </c>
      <c r="C40" t="s">
        <v>809</v>
      </c>
      <c r="H40">
        <v>4.2</v>
      </c>
      <c r="I40" t="s">
        <v>7</v>
      </c>
      <c r="J40" t="s">
        <v>844</v>
      </c>
    </row>
    <row r="41" spans="1:10" x14ac:dyDescent="0.3">
      <c r="A41" t="s">
        <v>22</v>
      </c>
      <c r="C41" t="s">
        <v>809</v>
      </c>
      <c r="H41">
        <v>10</v>
      </c>
      <c r="I41" t="s">
        <v>7</v>
      </c>
      <c r="J41" t="s">
        <v>845</v>
      </c>
    </row>
    <row r="42" spans="1:10" x14ac:dyDescent="0.3">
      <c r="A42" t="s">
        <v>23</v>
      </c>
      <c r="C42" t="s">
        <v>809</v>
      </c>
      <c r="G42" t="s">
        <v>812</v>
      </c>
      <c r="H42">
        <v>3.1</v>
      </c>
      <c r="I42" t="s">
        <v>7</v>
      </c>
      <c r="J42" t="s">
        <v>846</v>
      </c>
    </row>
    <row r="43" spans="1:10" x14ac:dyDescent="0.3">
      <c r="A43" t="s">
        <v>368</v>
      </c>
      <c r="C43" t="s">
        <v>809</v>
      </c>
      <c r="H43">
        <v>5.6</v>
      </c>
      <c r="I43" t="s">
        <v>7</v>
      </c>
      <c r="J43" t="s">
        <v>847</v>
      </c>
    </row>
    <row r="44" spans="1:10" x14ac:dyDescent="0.3">
      <c r="A44" t="s">
        <v>24</v>
      </c>
      <c r="C44" t="s">
        <v>809</v>
      </c>
      <c r="G44" t="s">
        <v>812</v>
      </c>
      <c r="H44">
        <v>1.6</v>
      </c>
      <c r="I44" t="s">
        <v>7</v>
      </c>
      <c r="J44" t="s">
        <v>848</v>
      </c>
    </row>
    <row r="45" spans="1:10" x14ac:dyDescent="0.3">
      <c r="A45" t="s">
        <v>25</v>
      </c>
      <c r="C45" t="s">
        <v>809</v>
      </c>
      <c r="G45" t="s">
        <v>832</v>
      </c>
      <c r="H45">
        <v>2</v>
      </c>
      <c r="I45" t="s">
        <v>7</v>
      </c>
      <c r="J45" t="s">
        <v>849</v>
      </c>
    </row>
    <row r="46" spans="1:10" x14ac:dyDescent="0.3">
      <c r="A46" t="s">
        <v>26</v>
      </c>
      <c r="C46" t="s">
        <v>809</v>
      </c>
      <c r="G46" t="s">
        <v>832</v>
      </c>
      <c r="H46">
        <v>1</v>
      </c>
      <c r="I46" t="s">
        <v>7</v>
      </c>
      <c r="J46" t="s">
        <v>850</v>
      </c>
    </row>
    <row r="47" spans="1:10" x14ac:dyDescent="0.3">
      <c r="A47" t="s">
        <v>851</v>
      </c>
      <c r="C47" t="s">
        <v>809</v>
      </c>
      <c r="G47" t="s">
        <v>812</v>
      </c>
      <c r="H47">
        <v>8.4</v>
      </c>
      <c r="I47" t="s">
        <v>7</v>
      </c>
      <c r="J47" t="s">
        <v>852</v>
      </c>
    </row>
    <row r="48" spans="1:10" x14ac:dyDescent="0.3">
      <c r="A48" t="s">
        <v>853</v>
      </c>
      <c r="C48" t="s">
        <v>809</v>
      </c>
      <c r="G48" t="s">
        <v>812</v>
      </c>
      <c r="H48">
        <v>8.4</v>
      </c>
      <c r="I48" t="s">
        <v>7</v>
      </c>
      <c r="J48" t="s">
        <v>854</v>
      </c>
    </row>
    <row r="49" spans="1:10" x14ac:dyDescent="0.3">
      <c r="A49" t="s">
        <v>855</v>
      </c>
      <c r="C49" t="s">
        <v>809</v>
      </c>
      <c r="G49" t="s">
        <v>812</v>
      </c>
      <c r="H49">
        <v>8.4</v>
      </c>
      <c r="I49" t="s">
        <v>7</v>
      </c>
      <c r="J49" t="s">
        <v>856</v>
      </c>
    </row>
    <row r="50" spans="1:10" x14ac:dyDescent="0.3">
      <c r="A50" t="s">
        <v>857</v>
      </c>
      <c r="C50" t="s">
        <v>809</v>
      </c>
      <c r="G50" t="s">
        <v>812</v>
      </c>
      <c r="H50">
        <v>8.4</v>
      </c>
      <c r="I50" t="s">
        <v>7</v>
      </c>
      <c r="J50" t="s">
        <v>858</v>
      </c>
    </row>
    <row r="51" spans="1:10" x14ac:dyDescent="0.3">
      <c r="A51" t="s">
        <v>859</v>
      </c>
      <c r="C51" t="s">
        <v>809</v>
      </c>
      <c r="G51" t="s">
        <v>812</v>
      </c>
      <c r="H51">
        <v>12.3</v>
      </c>
      <c r="I51" t="s">
        <v>7</v>
      </c>
      <c r="J51" t="s">
        <v>860</v>
      </c>
    </row>
    <row r="52" spans="1:10" x14ac:dyDescent="0.3">
      <c r="A52" t="s">
        <v>861</v>
      </c>
      <c r="C52" t="s">
        <v>809</v>
      </c>
      <c r="G52" t="s">
        <v>812</v>
      </c>
      <c r="H52">
        <v>22</v>
      </c>
      <c r="I52" t="s">
        <v>7</v>
      </c>
      <c r="J52" t="s">
        <v>862</v>
      </c>
    </row>
    <row r="53" spans="1:10" x14ac:dyDescent="0.3">
      <c r="A53" t="s">
        <v>863</v>
      </c>
      <c r="C53" t="s">
        <v>809</v>
      </c>
      <c r="G53" t="s">
        <v>812</v>
      </c>
      <c r="H53">
        <v>7.4</v>
      </c>
      <c r="I53" t="s">
        <v>7</v>
      </c>
      <c r="J53" t="s">
        <v>864</v>
      </c>
    </row>
    <row r="54" spans="1:10" x14ac:dyDescent="0.3">
      <c r="A54" t="s">
        <v>865</v>
      </c>
      <c r="C54" t="s">
        <v>809</v>
      </c>
      <c r="G54" t="s">
        <v>812</v>
      </c>
      <c r="H54">
        <v>8.4</v>
      </c>
      <c r="I54" t="s">
        <v>7</v>
      </c>
      <c r="J54" t="s">
        <v>866</v>
      </c>
    </row>
    <row r="55" spans="1:10" x14ac:dyDescent="0.3">
      <c r="A55" t="s">
        <v>867</v>
      </c>
      <c r="C55" t="s">
        <v>809</v>
      </c>
      <c r="F55" t="s">
        <v>835</v>
      </c>
      <c r="H55">
        <v>2.5</v>
      </c>
      <c r="I55" t="s">
        <v>807</v>
      </c>
      <c r="J55" t="s">
        <v>868</v>
      </c>
    </row>
    <row r="56" spans="1:10" x14ac:dyDescent="0.3">
      <c r="A56" t="s">
        <v>869</v>
      </c>
      <c r="C56" t="s">
        <v>809</v>
      </c>
      <c r="F56" t="s">
        <v>835</v>
      </c>
      <c r="H56">
        <v>1</v>
      </c>
      <c r="I56" t="s">
        <v>807</v>
      </c>
      <c r="J56" t="s">
        <v>870</v>
      </c>
    </row>
    <row r="57" spans="1:10" x14ac:dyDescent="0.3">
      <c r="A57" t="s">
        <v>871</v>
      </c>
      <c r="C57" t="s">
        <v>809</v>
      </c>
      <c r="F57" t="s">
        <v>835</v>
      </c>
      <c r="H57">
        <v>1</v>
      </c>
      <c r="I57" t="s">
        <v>807</v>
      </c>
      <c r="J57" t="s">
        <v>872</v>
      </c>
    </row>
    <row r="58" spans="1:10" x14ac:dyDescent="0.3">
      <c r="A58" t="s">
        <v>873</v>
      </c>
      <c r="C58" t="s">
        <v>809</v>
      </c>
      <c r="G58" t="s">
        <v>812</v>
      </c>
      <c r="H58">
        <v>6.7</v>
      </c>
      <c r="I58" t="s">
        <v>7</v>
      </c>
      <c r="J58" t="s">
        <v>874</v>
      </c>
    </row>
    <row r="59" spans="1:10" x14ac:dyDescent="0.3">
      <c r="A59" t="s">
        <v>875</v>
      </c>
      <c r="C59" t="s">
        <v>809</v>
      </c>
      <c r="G59" t="s">
        <v>812</v>
      </c>
      <c r="H59">
        <v>6.7</v>
      </c>
      <c r="I59" t="s">
        <v>7</v>
      </c>
      <c r="J59" t="s">
        <v>854</v>
      </c>
    </row>
    <row r="60" spans="1:10" x14ac:dyDescent="0.3">
      <c r="A60" t="s">
        <v>876</v>
      </c>
      <c r="C60" t="s">
        <v>809</v>
      </c>
      <c r="G60" t="s">
        <v>812</v>
      </c>
      <c r="H60">
        <v>6.7</v>
      </c>
      <c r="I60" t="s">
        <v>7</v>
      </c>
      <c r="J60" t="s">
        <v>856</v>
      </c>
    </row>
    <row r="61" spans="1:10" x14ac:dyDescent="0.3">
      <c r="A61" t="s">
        <v>877</v>
      </c>
      <c r="C61" t="s">
        <v>809</v>
      </c>
      <c r="G61" t="s">
        <v>812</v>
      </c>
      <c r="H61">
        <v>6.7</v>
      </c>
      <c r="I61" t="s">
        <v>7</v>
      </c>
      <c r="J61" t="s">
        <v>878</v>
      </c>
    </row>
    <row r="62" spans="1:10" x14ac:dyDescent="0.3">
      <c r="A62" t="s">
        <v>879</v>
      </c>
      <c r="C62" t="s">
        <v>809</v>
      </c>
      <c r="G62" t="s">
        <v>812</v>
      </c>
      <c r="H62">
        <v>9.8000000000000007</v>
      </c>
      <c r="I62" t="s">
        <v>7</v>
      </c>
      <c r="J62" t="s">
        <v>880</v>
      </c>
    </row>
    <row r="63" spans="1:10" x14ac:dyDescent="0.3">
      <c r="A63" t="s">
        <v>881</v>
      </c>
      <c r="C63" t="s">
        <v>809</v>
      </c>
      <c r="G63" t="s">
        <v>812</v>
      </c>
      <c r="H63">
        <v>16</v>
      </c>
      <c r="I63" t="s">
        <v>7</v>
      </c>
      <c r="J63" t="s">
        <v>882</v>
      </c>
    </row>
    <row r="64" spans="1:10" x14ac:dyDescent="0.3">
      <c r="A64" t="s">
        <v>883</v>
      </c>
      <c r="C64" t="s">
        <v>809</v>
      </c>
      <c r="G64" t="s">
        <v>812</v>
      </c>
      <c r="H64">
        <v>4</v>
      </c>
      <c r="I64" t="s">
        <v>7</v>
      </c>
      <c r="J64" t="s">
        <v>884</v>
      </c>
    </row>
    <row r="65" spans="1:10" x14ac:dyDescent="0.3">
      <c r="A65" t="s">
        <v>885</v>
      </c>
      <c r="C65" t="s">
        <v>809</v>
      </c>
      <c r="F65" t="s">
        <v>835</v>
      </c>
      <c r="H65">
        <v>2</v>
      </c>
      <c r="I65" t="s">
        <v>807</v>
      </c>
      <c r="J65" t="s">
        <v>886</v>
      </c>
    </row>
    <row r="66" spans="1:10" x14ac:dyDescent="0.3">
      <c r="A66" t="s">
        <v>887</v>
      </c>
      <c r="C66" t="s">
        <v>809</v>
      </c>
      <c r="F66" t="s">
        <v>835</v>
      </c>
      <c r="H66">
        <v>0.5</v>
      </c>
      <c r="I66" t="s">
        <v>807</v>
      </c>
      <c r="J66" t="s">
        <v>888</v>
      </c>
    </row>
    <row r="67" spans="1:10" x14ac:dyDescent="0.3">
      <c r="A67" t="s">
        <v>889</v>
      </c>
      <c r="C67" t="s">
        <v>809</v>
      </c>
      <c r="F67" t="s">
        <v>835</v>
      </c>
      <c r="H67">
        <v>0.5</v>
      </c>
      <c r="I67" t="s">
        <v>807</v>
      </c>
      <c r="J67" t="s">
        <v>890</v>
      </c>
    </row>
    <row r="68" spans="1:10" x14ac:dyDescent="0.3">
      <c r="A68" t="s">
        <v>891</v>
      </c>
      <c r="C68" t="s">
        <v>809</v>
      </c>
      <c r="G68" t="s">
        <v>812</v>
      </c>
      <c r="H68">
        <v>7.8</v>
      </c>
      <c r="I68" t="s">
        <v>7</v>
      </c>
      <c r="J68" t="s">
        <v>892</v>
      </c>
    </row>
    <row r="69" spans="1:10" x14ac:dyDescent="0.3">
      <c r="A69" t="s">
        <v>893</v>
      </c>
      <c r="C69" t="s">
        <v>809</v>
      </c>
      <c r="F69" t="s">
        <v>812</v>
      </c>
      <c r="H69">
        <v>10</v>
      </c>
      <c r="I69" t="s">
        <v>7</v>
      </c>
      <c r="J69" t="s">
        <v>894</v>
      </c>
    </row>
    <row r="70" spans="1:10" x14ac:dyDescent="0.3">
      <c r="A70" t="s">
        <v>895</v>
      </c>
      <c r="C70" t="s">
        <v>809</v>
      </c>
      <c r="H70">
        <v>1.2</v>
      </c>
      <c r="I70" t="s">
        <v>807</v>
      </c>
      <c r="J70" t="s">
        <v>896</v>
      </c>
    </row>
    <row r="71" spans="1:10" x14ac:dyDescent="0.3">
      <c r="A71" t="s">
        <v>897</v>
      </c>
      <c r="C71" t="s">
        <v>809</v>
      </c>
      <c r="H71">
        <v>1.5</v>
      </c>
      <c r="I71" t="s">
        <v>807</v>
      </c>
      <c r="J71" t="s">
        <v>898</v>
      </c>
    </row>
    <row r="72" spans="1:10" x14ac:dyDescent="0.3">
      <c r="A72" t="s">
        <v>423</v>
      </c>
      <c r="C72" t="s">
        <v>809</v>
      </c>
      <c r="E72">
        <v>240</v>
      </c>
      <c r="F72" t="s">
        <v>8</v>
      </c>
      <c r="H72">
        <v>2</v>
      </c>
      <c r="I72" t="s">
        <v>807</v>
      </c>
      <c r="J72" t="s">
        <v>899</v>
      </c>
    </row>
    <row r="73" spans="1:10" x14ac:dyDescent="0.3">
      <c r="A73" t="s">
        <v>900</v>
      </c>
      <c r="C73" t="s">
        <v>809</v>
      </c>
      <c r="G73" t="s">
        <v>835</v>
      </c>
      <c r="H73">
        <v>0.5</v>
      </c>
      <c r="I73" t="s">
        <v>807</v>
      </c>
      <c r="J73" t="s">
        <v>901</v>
      </c>
    </row>
    <row r="74" spans="1:10" x14ac:dyDescent="0.3">
      <c r="A74" t="s">
        <v>902</v>
      </c>
      <c r="C74" t="s">
        <v>809</v>
      </c>
      <c r="G74" t="s">
        <v>835</v>
      </c>
      <c r="H74">
        <v>0.5</v>
      </c>
      <c r="I74" t="s">
        <v>807</v>
      </c>
      <c r="J74" t="s">
        <v>903</v>
      </c>
    </row>
    <row r="75" spans="1:10" x14ac:dyDescent="0.3">
      <c r="A75" t="s">
        <v>904</v>
      </c>
      <c r="C75" t="s">
        <v>809</v>
      </c>
      <c r="G75" t="s">
        <v>835</v>
      </c>
      <c r="H75">
        <v>1.5</v>
      </c>
      <c r="I75" t="s">
        <v>807</v>
      </c>
      <c r="J75" t="s">
        <v>905</v>
      </c>
    </row>
    <row r="76" spans="1:10" x14ac:dyDescent="0.3">
      <c r="A76" t="s">
        <v>906</v>
      </c>
      <c r="C76" t="s">
        <v>809</v>
      </c>
      <c r="G76" t="s">
        <v>812</v>
      </c>
      <c r="H76">
        <v>2.4</v>
      </c>
      <c r="I76" t="s">
        <v>7</v>
      </c>
      <c r="J76" t="s">
        <v>907</v>
      </c>
    </row>
    <row r="77" spans="1:10" x14ac:dyDescent="0.3">
      <c r="A77" t="s">
        <v>908</v>
      </c>
      <c r="C77" t="s">
        <v>809</v>
      </c>
      <c r="G77" t="s">
        <v>812</v>
      </c>
      <c r="H77">
        <v>2.2000000000000002</v>
      </c>
      <c r="I77" t="s">
        <v>7</v>
      </c>
      <c r="J77" t="s">
        <v>909</v>
      </c>
    </row>
    <row r="78" spans="1:10" x14ac:dyDescent="0.3">
      <c r="A78" t="s">
        <v>910</v>
      </c>
      <c r="C78" t="s">
        <v>809</v>
      </c>
      <c r="E78">
        <v>260</v>
      </c>
      <c r="F78" t="s">
        <v>832</v>
      </c>
      <c r="G78" t="s">
        <v>812</v>
      </c>
      <c r="H78">
        <v>0.5</v>
      </c>
      <c r="I78" t="s">
        <v>7</v>
      </c>
      <c r="J78" t="s">
        <v>911</v>
      </c>
    </row>
    <row r="79" spans="1:10" x14ac:dyDescent="0.3">
      <c r="A79" t="s">
        <v>912</v>
      </c>
      <c r="C79" t="s">
        <v>809</v>
      </c>
      <c r="E79">
        <v>260</v>
      </c>
      <c r="F79" t="s">
        <v>832</v>
      </c>
      <c r="G79" t="s">
        <v>812</v>
      </c>
      <c r="H79">
        <v>2.4</v>
      </c>
      <c r="I79" t="s">
        <v>7</v>
      </c>
      <c r="J79" t="s">
        <v>913</v>
      </c>
    </row>
    <row r="80" spans="1:10" x14ac:dyDescent="0.3">
      <c r="A80" t="s">
        <v>914</v>
      </c>
      <c r="C80" t="s">
        <v>809</v>
      </c>
      <c r="G80" t="s">
        <v>835</v>
      </c>
      <c r="H80">
        <v>2.8</v>
      </c>
      <c r="I80" t="s">
        <v>807</v>
      </c>
      <c r="J80" t="s">
        <v>915</v>
      </c>
    </row>
    <row r="81" spans="1:10" x14ac:dyDescent="0.3">
      <c r="A81" t="s">
        <v>916</v>
      </c>
      <c r="C81" t="s">
        <v>809</v>
      </c>
      <c r="G81" t="s">
        <v>835</v>
      </c>
      <c r="H81">
        <v>0.5</v>
      </c>
      <c r="I81" t="s">
        <v>807</v>
      </c>
      <c r="J81" t="s">
        <v>917</v>
      </c>
    </row>
    <row r="82" spans="1:10" x14ac:dyDescent="0.3">
      <c r="A82" t="s">
        <v>918</v>
      </c>
      <c r="C82" t="s">
        <v>809</v>
      </c>
      <c r="G82" t="s">
        <v>835</v>
      </c>
      <c r="H82">
        <v>0</v>
      </c>
      <c r="I82" t="s">
        <v>919</v>
      </c>
      <c r="J82" t="s">
        <v>920</v>
      </c>
    </row>
    <row r="83" spans="1:10" x14ac:dyDescent="0.3">
      <c r="A83" t="s">
        <v>921</v>
      </c>
      <c r="C83" t="s">
        <v>809</v>
      </c>
      <c r="H83">
        <v>1.3</v>
      </c>
      <c r="I83" t="s">
        <v>7</v>
      </c>
      <c r="J83" t="s">
        <v>922</v>
      </c>
    </row>
    <row r="84" spans="1:10" x14ac:dyDescent="0.3">
      <c r="A84" t="s">
        <v>923</v>
      </c>
      <c r="C84" t="s">
        <v>809</v>
      </c>
      <c r="E84">
        <v>260</v>
      </c>
      <c r="F84" t="s">
        <v>835</v>
      </c>
      <c r="G84" t="s">
        <v>835</v>
      </c>
      <c r="H84">
        <v>3</v>
      </c>
      <c r="I84" t="s">
        <v>807</v>
      </c>
      <c r="J84" t="s">
        <v>924</v>
      </c>
    </row>
    <row r="85" spans="1:10" x14ac:dyDescent="0.3">
      <c r="A85" t="s">
        <v>925</v>
      </c>
      <c r="C85" t="s">
        <v>770</v>
      </c>
      <c r="H85">
        <v>2.8</v>
      </c>
      <c r="I85" t="s">
        <v>807</v>
      </c>
      <c r="J85" t="s">
        <v>774</v>
      </c>
    </row>
    <row r="86" spans="1:10" x14ac:dyDescent="0.3">
      <c r="A86" t="s">
        <v>926</v>
      </c>
      <c r="C86" t="s">
        <v>809</v>
      </c>
      <c r="G86" t="s">
        <v>812</v>
      </c>
      <c r="H86">
        <v>1.1000000000000001</v>
      </c>
      <c r="I86" t="s">
        <v>7</v>
      </c>
      <c r="J86" t="s">
        <v>927</v>
      </c>
    </row>
    <row r="87" spans="1:10" x14ac:dyDescent="0.3">
      <c r="A87" t="s">
        <v>928</v>
      </c>
      <c r="C87" t="s">
        <v>770</v>
      </c>
      <c r="H87">
        <v>2.5</v>
      </c>
      <c r="I87" t="s">
        <v>807</v>
      </c>
      <c r="J87" t="s">
        <v>776</v>
      </c>
    </row>
    <row r="88" spans="1:10" x14ac:dyDescent="0.3">
      <c r="A88" t="s">
        <v>27</v>
      </c>
      <c r="C88" t="s">
        <v>809</v>
      </c>
      <c r="H88">
        <v>0.8</v>
      </c>
      <c r="I88" t="s">
        <v>7</v>
      </c>
      <c r="J88" t="s">
        <v>929</v>
      </c>
    </row>
    <row r="89" spans="1:10" x14ac:dyDescent="0.3">
      <c r="A89" t="s">
        <v>930</v>
      </c>
      <c r="C89" t="s">
        <v>809</v>
      </c>
      <c r="E89">
        <v>260</v>
      </c>
      <c r="F89" t="s">
        <v>835</v>
      </c>
      <c r="G89" t="s">
        <v>835</v>
      </c>
      <c r="H89">
        <v>0.8</v>
      </c>
      <c r="I89" t="s">
        <v>807</v>
      </c>
      <c r="J89" t="s">
        <v>931</v>
      </c>
    </row>
    <row r="90" spans="1:10" x14ac:dyDescent="0.3">
      <c r="A90" t="s">
        <v>29</v>
      </c>
      <c r="C90" t="s">
        <v>809</v>
      </c>
      <c r="H90">
        <v>1.25</v>
      </c>
      <c r="I90" t="s">
        <v>7</v>
      </c>
      <c r="J90" t="s">
        <v>932</v>
      </c>
    </row>
    <row r="91" spans="1:10" x14ac:dyDescent="0.3">
      <c r="A91" t="s">
        <v>933</v>
      </c>
      <c r="C91" t="s">
        <v>809</v>
      </c>
      <c r="G91" t="s">
        <v>812</v>
      </c>
      <c r="H91">
        <v>1.5</v>
      </c>
      <c r="I91" t="s">
        <v>7</v>
      </c>
      <c r="J91" t="s">
        <v>934</v>
      </c>
    </row>
    <row r="92" spans="1:10" x14ac:dyDescent="0.3">
      <c r="A92" t="s">
        <v>935</v>
      </c>
      <c r="C92" t="s">
        <v>809</v>
      </c>
      <c r="G92" t="s">
        <v>812</v>
      </c>
      <c r="H92">
        <v>2</v>
      </c>
      <c r="I92" t="s">
        <v>7</v>
      </c>
      <c r="J92" t="s">
        <v>936</v>
      </c>
    </row>
    <row r="93" spans="1:10" x14ac:dyDescent="0.3">
      <c r="A93" t="s">
        <v>937</v>
      </c>
      <c r="C93" t="s">
        <v>809</v>
      </c>
      <c r="G93" t="s">
        <v>812</v>
      </c>
      <c r="H93">
        <v>2.4</v>
      </c>
      <c r="I93" t="s">
        <v>7</v>
      </c>
      <c r="J93" t="s">
        <v>938</v>
      </c>
    </row>
    <row r="94" spans="1:10" x14ac:dyDescent="0.3">
      <c r="A94" t="s">
        <v>939</v>
      </c>
      <c r="C94" t="s">
        <v>809</v>
      </c>
      <c r="H94">
        <v>2.8</v>
      </c>
      <c r="I94" t="s">
        <v>807</v>
      </c>
      <c r="J94" t="s">
        <v>940</v>
      </c>
    </row>
    <row r="95" spans="1:10" x14ac:dyDescent="0.3">
      <c r="A95" t="s">
        <v>941</v>
      </c>
      <c r="C95" t="s">
        <v>809</v>
      </c>
      <c r="H95">
        <v>4.7</v>
      </c>
      <c r="I95" t="s">
        <v>807</v>
      </c>
      <c r="J95" t="s">
        <v>942</v>
      </c>
    </row>
    <row r="96" spans="1:10" x14ac:dyDescent="0.3">
      <c r="A96" t="s">
        <v>943</v>
      </c>
      <c r="C96" t="s">
        <v>809</v>
      </c>
      <c r="H96">
        <v>4.7</v>
      </c>
      <c r="I96" t="s">
        <v>807</v>
      </c>
      <c r="J96" t="s">
        <v>944</v>
      </c>
    </row>
    <row r="97" spans="1:10" x14ac:dyDescent="0.3">
      <c r="A97" t="s">
        <v>945</v>
      </c>
      <c r="C97" t="s">
        <v>809</v>
      </c>
      <c r="H97">
        <v>2.2000000000000002</v>
      </c>
      <c r="I97" t="s">
        <v>807</v>
      </c>
      <c r="J97" t="s">
        <v>946</v>
      </c>
    </row>
    <row r="98" spans="1:10" x14ac:dyDescent="0.3">
      <c r="A98" t="s">
        <v>947</v>
      </c>
      <c r="C98" t="s">
        <v>809</v>
      </c>
      <c r="H98">
        <v>3.3</v>
      </c>
      <c r="I98" t="s">
        <v>807</v>
      </c>
      <c r="J98" t="s">
        <v>948</v>
      </c>
    </row>
    <row r="99" spans="1:10" x14ac:dyDescent="0.3">
      <c r="A99" t="s">
        <v>949</v>
      </c>
      <c r="C99" t="s">
        <v>809</v>
      </c>
      <c r="G99" t="s">
        <v>812</v>
      </c>
      <c r="H99">
        <v>2.2999999999999998</v>
      </c>
      <c r="I99" t="s">
        <v>7</v>
      </c>
      <c r="J99" t="s">
        <v>950</v>
      </c>
    </row>
    <row r="100" spans="1:10" x14ac:dyDescent="0.3">
      <c r="A100" t="s">
        <v>951</v>
      </c>
      <c r="C100" t="s">
        <v>809</v>
      </c>
      <c r="G100" t="s">
        <v>812</v>
      </c>
      <c r="H100">
        <v>2.4</v>
      </c>
      <c r="I100" t="s">
        <v>7</v>
      </c>
      <c r="J100" t="s">
        <v>952</v>
      </c>
    </row>
    <row r="101" spans="1:10" x14ac:dyDescent="0.3">
      <c r="A101" t="s">
        <v>953</v>
      </c>
      <c r="C101" t="s">
        <v>809</v>
      </c>
      <c r="H101">
        <v>1.2</v>
      </c>
      <c r="I101" t="s">
        <v>807</v>
      </c>
      <c r="J101" t="s">
        <v>954</v>
      </c>
    </row>
    <row r="102" spans="1:10" x14ac:dyDescent="0.3">
      <c r="A102" t="s">
        <v>955</v>
      </c>
      <c r="C102" t="s">
        <v>809</v>
      </c>
      <c r="H102">
        <v>1.6</v>
      </c>
      <c r="I102" t="s">
        <v>807</v>
      </c>
      <c r="J102" t="s">
        <v>956</v>
      </c>
    </row>
    <row r="103" spans="1:10" x14ac:dyDescent="0.3">
      <c r="A103" t="s">
        <v>957</v>
      </c>
      <c r="C103" t="s">
        <v>809</v>
      </c>
      <c r="H103">
        <v>2.2000000000000002</v>
      </c>
      <c r="I103" t="s">
        <v>807</v>
      </c>
      <c r="J103" t="s">
        <v>958</v>
      </c>
    </row>
    <row r="104" spans="1:10" x14ac:dyDescent="0.3">
      <c r="A104" t="s">
        <v>959</v>
      </c>
      <c r="C104" t="s">
        <v>809</v>
      </c>
      <c r="H104">
        <v>2.4</v>
      </c>
      <c r="I104" t="s">
        <v>807</v>
      </c>
      <c r="J104" t="s">
        <v>960</v>
      </c>
    </row>
    <row r="105" spans="1:10" x14ac:dyDescent="0.3">
      <c r="A105" t="s">
        <v>961</v>
      </c>
      <c r="C105" t="s">
        <v>809</v>
      </c>
      <c r="G105" t="s">
        <v>812</v>
      </c>
      <c r="H105">
        <v>2.1</v>
      </c>
      <c r="I105" t="s">
        <v>7</v>
      </c>
      <c r="J105" t="s">
        <v>962</v>
      </c>
    </row>
    <row r="106" spans="1:10" x14ac:dyDescent="0.3">
      <c r="A106" t="s">
        <v>963</v>
      </c>
      <c r="C106" t="s">
        <v>809</v>
      </c>
      <c r="G106" t="s">
        <v>812</v>
      </c>
      <c r="H106">
        <v>2.7</v>
      </c>
      <c r="I106" t="s">
        <v>7</v>
      </c>
      <c r="J106" t="s">
        <v>964</v>
      </c>
    </row>
    <row r="107" spans="1:10" x14ac:dyDescent="0.3">
      <c r="A107" t="s">
        <v>965</v>
      </c>
      <c r="C107" t="s">
        <v>809</v>
      </c>
      <c r="G107" t="s">
        <v>835</v>
      </c>
      <c r="H107">
        <v>0</v>
      </c>
      <c r="I107" t="s">
        <v>966</v>
      </c>
      <c r="J107" t="s">
        <v>967</v>
      </c>
    </row>
    <row r="108" spans="1:10" x14ac:dyDescent="0.3">
      <c r="A108" t="s">
        <v>31</v>
      </c>
      <c r="C108" t="s">
        <v>809</v>
      </c>
      <c r="G108" t="s">
        <v>812</v>
      </c>
      <c r="H108">
        <v>0.3</v>
      </c>
      <c r="I108" t="s">
        <v>7</v>
      </c>
      <c r="J108" t="s">
        <v>968</v>
      </c>
    </row>
    <row r="109" spans="1:10" x14ac:dyDescent="0.3">
      <c r="A109" t="s">
        <v>32</v>
      </c>
      <c r="C109" t="s">
        <v>809</v>
      </c>
      <c r="G109" t="s">
        <v>812</v>
      </c>
      <c r="H109">
        <v>0.3</v>
      </c>
      <c r="I109" t="s">
        <v>7</v>
      </c>
      <c r="J109" t="s">
        <v>969</v>
      </c>
    </row>
    <row r="110" spans="1:10" x14ac:dyDescent="0.3">
      <c r="A110" t="s">
        <v>33</v>
      </c>
      <c r="C110" t="s">
        <v>809</v>
      </c>
      <c r="G110" t="s">
        <v>812</v>
      </c>
      <c r="H110">
        <v>0.3</v>
      </c>
      <c r="I110" t="s">
        <v>7</v>
      </c>
      <c r="J110" t="s">
        <v>970</v>
      </c>
    </row>
    <row r="111" spans="1:10" x14ac:dyDescent="0.3">
      <c r="A111" t="s">
        <v>971</v>
      </c>
      <c r="C111" t="s">
        <v>809</v>
      </c>
      <c r="H111">
        <v>2</v>
      </c>
      <c r="I111" t="s">
        <v>807</v>
      </c>
      <c r="J111" t="s">
        <v>972</v>
      </c>
    </row>
    <row r="112" spans="1:10" x14ac:dyDescent="0.3">
      <c r="A112" t="s">
        <v>973</v>
      </c>
      <c r="C112" t="s">
        <v>809</v>
      </c>
      <c r="H112">
        <v>2</v>
      </c>
      <c r="I112" t="s">
        <v>807</v>
      </c>
      <c r="J112" t="s">
        <v>974</v>
      </c>
    </row>
    <row r="113" spans="1:10" x14ac:dyDescent="0.3">
      <c r="A113" t="s">
        <v>975</v>
      </c>
      <c r="C113" t="s">
        <v>809</v>
      </c>
      <c r="H113">
        <v>4</v>
      </c>
      <c r="I113" t="s">
        <v>807</v>
      </c>
      <c r="J113" t="s">
        <v>976</v>
      </c>
    </row>
    <row r="114" spans="1:10" x14ac:dyDescent="0.3">
      <c r="A114" t="s">
        <v>977</v>
      </c>
      <c r="C114" t="s">
        <v>809</v>
      </c>
      <c r="H114">
        <v>1.2</v>
      </c>
      <c r="I114" t="s">
        <v>7</v>
      </c>
      <c r="J114" t="s">
        <v>978</v>
      </c>
    </row>
    <row r="115" spans="1:10" x14ac:dyDescent="0.3">
      <c r="A115" t="s">
        <v>979</v>
      </c>
      <c r="C115" t="s">
        <v>809</v>
      </c>
      <c r="H115">
        <v>1.6</v>
      </c>
      <c r="I115" t="s">
        <v>7</v>
      </c>
      <c r="J115" t="s">
        <v>980</v>
      </c>
    </row>
    <row r="116" spans="1:10" x14ac:dyDescent="0.3">
      <c r="A116" t="s">
        <v>981</v>
      </c>
      <c r="C116" t="s">
        <v>809</v>
      </c>
      <c r="H116">
        <v>0.8</v>
      </c>
      <c r="I116" t="s">
        <v>7</v>
      </c>
      <c r="J116" t="s">
        <v>982</v>
      </c>
    </row>
    <row r="117" spans="1:10" x14ac:dyDescent="0.3">
      <c r="A117" t="s">
        <v>983</v>
      </c>
      <c r="C117" t="s">
        <v>809</v>
      </c>
      <c r="H117">
        <v>0.8</v>
      </c>
      <c r="I117" t="s">
        <v>807</v>
      </c>
      <c r="J117" t="s">
        <v>984</v>
      </c>
    </row>
    <row r="118" spans="1:10" x14ac:dyDescent="0.3">
      <c r="A118" t="s">
        <v>985</v>
      </c>
      <c r="C118" t="s">
        <v>809</v>
      </c>
      <c r="H118">
        <v>0.4</v>
      </c>
      <c r="I118" t="s">
        <v>7</v>
      </c>
      <c r="J118" t="s">
        <v>986</v>
      </c>
    </row>
    <row r="119" spans="1:10" x14ac:dyDescent="0.3">
      <c r="A119" t="s">
        <v>987</v>
      </c>
      <c r="C119" t="s">
        <v>809</v>
      </c>
      <c r="H119">
        <v>0.2</v>
      </c>
      <c r="I119" t="s">
        <v>7</v>
      </c>
      <c r="J119" t="s">
        <v>988</v>
      </c>
    </row>
    <row r="120" spans="1:10" x14ac:dyDescent="0.3">
      <c r="A120" t="s">
        <v>989</v>
      </c>
      <c r="C120" t="s">
        <v>809</v>
      </c>
      <c r="H120">
        <v>0.3</v>
      </c>
      <c r="I120" t="s">
        <v>807</v>
      </c>
      <c r="J120" t="s">
        <v>990</v>
      </c>
    </row>
    <row r="121" spans="1:10" x14ac:dyDescent="0.3">
      <c r="A121" t="s">
        <v>991</v>
      </c>
      <c r="C121" t="s">
        <v>809</v>
      </c>
      <c r="H121">
        <v>1.5</v>
      </c>
      <c r="I121" t="s">
        <v>7</v>
      </c>
      <c r="J121" t="s">
        <v>992</v>
      </c>
    </row>
    <row r="122" spans="1:10" x14ac:dyDescent="0.3">
      <c r="A122" t="s">
        <v>993</v>
      </c>
      <c r="C122" t="s">
        <v>809</v>
      </c>
      <c r="E122">
        <v>250</v>
      </c>
      <c r="F122" t="s">
        <v>832</v>
      </c>
      <c r="G122" t="s">
        <v>994</v>
      </c>
      <c r="H122">
        <v>4</v>
      </c>
      <c r="I122" t="s">
        <v>807</v>
      </c>
      <c r="J122" t="s">
        <v>995</v>
      </c>
    </row>
    <row r="123" spans="1:10" x14ac:dyDescent="0.3">
      <c r="A123" t="s">
        <v>996</v>
      </c>
      <c r="C123" t="s">
        <v>809</v>
      </c>
      <c r="E123">
        <v>240</v>
      </c>
      <c r="F123" t="s">
        <v>994</v>
      </c>
      <c r="G123" t="s">
        <v>835</v>
      </c>
      <c r="H123">
        <v>4</v>
      </c>
      <c r="I123" t="s">
        <v>807</v>
      </c>
      <c r="J123" t="s">
        <v>997</v>
      </c>
    </row>
    <row r="124" spans="1:10" x14ac:dyDescent="0.3">
      <c r="A124" t="s">
        <v>998</v>
      </c>
      <c r="C124" t="s">
        <v>809</v>
      </c>
      <c r="E124">
        <v>240</v>
      </c>
      <c r="F124" t="s">
        <v>994</v>
      </c>
      <c r="G124" t="s">
        <v>835</v>
      </c>
      <c r="H124">
        <v>3</v>
      </c>
      <c r="I124" t="s">
        <v>807</v>
      </c>
      <c r="J124" t="s">
        <v>999</v>
      </c>
    </row>
    <row r="125" spans="1:10" x14ac:dyDescent="0.3">
      <c r="A125" t="s">
        <v>1000</v>
      </c>
      <c r="C125" t="s">
        <v>809</v>
      </c>
      <c r="E125">
        <v>240</v>
      </c>
      <c r="F125" t="s">
        <v>994</v>
      </c>
      <c r="G125" t="s">
        <v>835</v>
      </c>
      <c r="H125">
        <v>3</v>
      </c>
      <c r="I125" t="s">
        <v>807</v>
      </c>
      <c r="J125" t="s">
        <v>1001</v>
      </c>
    </row>
    <row r="126" spans="1:10" x14ac:dyDescent="0.3">
      <c r="A126" t="s">
        <v>771</v>
      </c>
      <c r="C126" t="s">
        <v>809</v>
      </c>
      <c r="G126" t="s">
        <v>832</v>
      </c>
      <c r="H126">
        <v>0</v>
      </c>
      <c r="I126" t="s">
        <v>919</v>
      </c>
      <c r="J126" t="s">
        <v>1002</v>
      </c>
    </row>
    <row r="127" spans="1:10" x14ac:dyDescent="0.3">
      <c r="A127" t="s">
        <v>37</v>
      </c>
      <c r="C127" t="s">
        <v>809</v>
      </c>
      <c r="H127">
        <v>1.5</v>
      </c>
      <c r="I127" t="s">
        <v>7</v>
      </c>
      <c r="J127" t="s">
        <v>1003</v>
      </c>
    </row>
    <row r="128" spans="1:10" x14ac:dyDescent="0.3">
      <c r="A128" t="s">
        <v>38</v>
      </c>
      <c r="C128" t="s">
        <v>809</v>
      </c>
      <c r="H128">
        <v>1</v>
      </c>
      <c r="I128" t="s">
        <v>7</v>
      </c>
      <c r="J128" t="s">
        <v>1004</v>
      </c>
    </row>
    <row r="129" spans="1:10" x14ac:dyDescent="0.3">
      <c r="A129" t="s">
        <v>1005</v>
      </c>
      <c r="C129" t="s">
        <v>770</v>
      </c>
      <c r="H129">
        <v>0.75</v>
      </c>
      <c r="I129" t="s">
        <v>7</v>
      </c>
      <c r="J129" t="s">
        <v>779</v>
      </c>
    </row>
    <row r="130" spans="1:10" x14ac:dyDescent="0.3">
      <c r="A130" t="s">
        <v>40</v>
      </c>
      <c r="C130" t="s">
        <v>809</v>
      </c>
      <c r="G130" t="s">
        <v>812</v>
      </c>
      <c r="H130">
        <v>0.6</v>
      </c>
      <c r="I130" t="s">
        <v>7</v>
      </c>
      <c r="J130" t="s">
        <v>1006</v>
      </c>
    </row>
    <row r="131" spans="1:10" x14ac:dyDescent="0.3">
      <c r="A131" t="s">
        <v>41</v>
      </c>
      <c r="C131" t="s">
        <v>809</v>
      </c>
      <c r="G131" t="s">
        <v>812</v>
      </c>
      <c r="H131">
        <v>0.5</v>
      </c>
      <c r="I131" t="s">
        <v>7</v>
      </c>
      <c r="J131" t="s">
        <v>1007</v>
      </c>
    </row>
    <row r="132" spans="1:10" x14ac:dyDescent="0.3">
      <c r="A132" t="s">
        <v>1008</v>
      </c>
      <c r="C132" t="s">
        <v>809</v>
      </c>
      <c r="E132">
        <v>240</v>
      </c>
      <c r="F132" t="s">
        <v>8</v>
      </c>
      <c r="H132">
        <v>1.2</v>
      </c>
      <c r="I132" t="s">
        <v>807</v>
      </c>
      <c r="J132" t="s">
        <v>1009</v>
      </c>
    </row>
    <row r="133" spans="1:10" x14ac:dyDescent="0.3">
      <c r="A133" t="s">
        <v>1010</v>
      </c>
      <c r="C133" t="s">
        <v>809</v>
      </c>
      <c r="H133">
        <v>1.2</v>
      </c>
      <c r="I133" t="s">
        <v>7</v>
      </c>
      <c r="J133" t="s">
        <v>1011</v>
      </c>
    </row>
    <row r="134" spans="1:10" x14ac:dyDescent="0.3">
      <c r="A134" t="s">
        <v>42</v>
      </c>
      <c r="C134" t="s">
        <v>809</v>
      </c>
      <c r="G134" t="s">
        <v>812</v>
      </c>
      <c r="H134">
        <v>1.1000000000000001</v>
      </c>
      <c r="I134" t="s">
        <v>7</v>
      </c>
      <c r="J134" t="s">
        <v>1012</v>
      </c>
    </row>
    <row r="135" spans="1:10" x14ac:dyDescent="0.3">
      <c r="A135" t="s">
        <v>1013</v>
      </c>
      <c r="C135" t="s">
        <v>809</v>
      </c>
      <c r="H135">
        <v>1.1000000000000001</v>
      </c>
      <c r="I135" t="s">
        <v>7</v>
      </c>
      <c r="J135" t="s">
        <v>1014</v>
      </c>
    </row>
    <row r="136" spans="1:10" x14ac:dyDescent="0.3">
      <c r="A136" t="s">
        <v>411</v>
      </c>
      <c r="C136" t="s">
        <v>809</v>
      </c>
      <c r="E136">
        <v>250</v>
      </c>
      <c r="F136" t="s">
        <v>832</v>
      </c>
      <c r="H136">
        <v>0.7</v>
      </c>
      <c r="I136" t="s">
        <v>7</v>
      </c>
      <c r="J136" t="s">
        <v>1015</v>
      </c>
    </row>
    <row r="137" spans="1:10" x14ac:dyDescent="0.3">
      <c r="A137" t="s">
        <v>43</v>
      </c>
      <c r="C137" t="s">
        <v>809</v>
      </c>
      <c r="H137">
        <v>0.8</v>
      </c>
      <c r="I137" t="s">
        <v>7</v>
      </c>
      <c r="J137" t="s">
        <v>1016</v>
      </c>
    </row>
    <row r="138" spans="1:10" x14ac:dyDescent="0.3">
      <c r="A138" t="s">
        <v>1017</v>
      </c>
      <c r="C138" t="s">
        <v>1018</v>
      </c>
      <c r="E138">
        <v>260</v>
      </c>
      <c r="G138" t="s">
        <v>812</v>
      </c>
      <c r="H138">
        <v>0.9</v>
      </c>
      <c r="I138" t="s">
        <v>7</v>
      </c>
      <c r="J138" t="s">
        <v>1019</v>
      </c>
    </row>
    <row r="139" spans="1:10" x14ac:dyDescent="0.3">
      <c r="A139" t="s">
        <v>1020</v>
      </c>
      <c r="C139" t="s">
        <v>809</v>
      </c>
      <c r="G139" t="s">
        <v>812</v>
      </c>
      <c r="H139">
        <v>0.8</v>
      </c>
      <c r="I139" t="s">
        <v>7</v>
      </c>
      <c r="J139" t="s">
        <v>1021</v>
      </c>
    </row>
    <row r="140" spans="1:10" x14ac:dyDescent="0.3">
      <c r="A140" t="s">
        <v>44</v>
      </c>
      <c r="C140" t="s">
        <v>809</v>
      </c>
      <c r="H140">
        <v>2.5</v>
      </c>
      <c r="I140" t="s">
        <v>807</v>
      </c>
      <c r="J140" t="s">
        <v>1022</v>
      </c>
    </row>
    <row r="141" spans="1:10" x14ac:dyDescent="0.3">
      <c r="A141" t="s">
        <v>1023</v>
      </c>
      <c r="C141" t="s">
        <v>809</v>
      </c>
      <c r="H141">
        <v>3</v>
      </c>
      <c r="I141" t="s">
        <v>807</v>
      </c>
      <c r="J141" t="s">
        <v>1024</v>
      </c>
    </row>
    <row r="142" spans="1:10" x14ac:dyDescent="0.3">
      <c r="A142" t="s">
        <v>1025</v>
      </c>
      <c r="C142" t="s">
        <v>770</v>
      </c>
      <c r="H142">
        <v>1</v>
      </c>
      <c r="I142" t="s">
        <v>807</v>
      </c>
      <c r="J142" t="s">
        <v>781</v>
      </c>
    </row>
    <row r="143" spans="1:10" x14ac:dyDescent="0.3">
      <c r="A143" t="s">
        <v>46</v>
      </c>
      <c r="C143" t="s">
        <v>809</v>
      </c>
      <c r="G143" t="s">
        <v>832</v>
      </c>
      <c r="H143">
        <v>4</v>
      </c>
      <c r="I143" t="s">
        <v>7</v>
      </c>
      <c r="J143" t="s">
        <v>1026</v>
      </c>
    </row>
    <row r="144" spans="1:10" x14ac:dyDescent="0.3">
      <c r="A144" t="s">
        <v>47</v>
      </c>
      <c r="C144" t="s">
        <v>809</v>
      </c>
      <c r="G144" t="s">
        <v>835</v>
      </c>
      <c r="H144">
        <v>6</v>
      </c>
      <c r="I144" t="s">
        <v>807</v>
      </c>
      <c r="J144" t="s">
        <v>1027</v>
      </c>
    </row>
    <row r="145" spans="1:10" x14ac:dyDescent="0.3">
      <c r="A145" t="s">
        <v>48</v>
      </c>
      <c r="C145" t="s">
        <v>809</v>
      </c>
      <c r="G145" t="s">
        <v>835</v>
      </c>
      <c r="H145">
        <v>6</v>
      </c>
      <c r="I145" t="s">
        <v>807</v>
      </c>
      <c r="J145" t="s">
        <v>1028</v>
      </c>
    </row>
    <row r="146" spans="1:10" x14ac:dyDescent="0.3">
      <c r="A146" t="s">
        <v>49</v>
      </c>
      <c r="C146" t="s">
        <v>809</v>
      </c>
      <c r="G146" t="s">
        <v>832</v>
      </c>
      <c r="H146">
        <v>5</v>
      </c>
      <c r="I146" t="s">
        <v>7</v>
      </c>
      <c r="J146" t="s">
        <v>1029</v>
      </c>
    </row>
    <row r="147" spans="1:10" x14ac:dyDescent="0.3">
      <c r="A147" t="s">
        <v>50</v>
      </c>
      <c r="C147" t="s">
        <v>809</v>
      </c>
      <c r="G147" t="s">
        <v>835</v>
      </c>
      <c r="H147">
        <v>7</v>
      </c>
      <c r="I147" t="s">
        <v>807</v>
      </c>
      <c r="J147" t="s">
        <v>1030</v>
      </c>
    </row>
    <row r="148" spans="1:10" x14ac:dyDescent="0.3">
      <c r="A148" t="s">
        <v>51</v>
      </c>
      <c r="C148" t="s">
        <v>809</v>
      </c>
      <c r="G148" t="s">
        <v>835</v>
      </c>
      <c r="H148">
        <v>7</v>
      </c>
      <c r="I148" t="s">
        <v>807</v>
      </c>
      <c r="J148" t="s">
        <v>1031</v>
      </c>
    </row>
    <row r="149" spans="1:10" x14ac:dyDescent="0.3">
      <c r="A149" t="s">
        <v>406</v>
      </c>
      <c r="C149" t="s">
        <v>809</v>
      </c>
      <c r="G149" t="s">
        <v>835</v>
      </c>
      <c r="H149">
        <v>1.2</v>
      </c>
      <c r="I149" t="s">
        <v>807</v>
      </c>
      <c r="J149" t="s">
        <v>1032</v>
      </c>
    </row>
    <row r="150" spans="1:10" x14ac:dyDescent="0.3">
      <c r="A150" t="s">
        <v>52</v>
      </c>
      <c r="C150" t="s">
        <v>809</v>
      </c>
      <c r="G150" t="s">
        <v>835</v>
      </c>
      <c r="H150">
        <v>1.2</v>
      </c>
      <c r="I150" t="s">
        <v>807</v>
      </c>
      <c r="J150" t="s">
        <v>1033</v>
      </c>
    </row>
    <row r="151" spans="1:10" x14ac:dyDescent="0.3">
      <c r="A151" t="s">
        <v>53</v>
      </c>
      <c r="C151" t="s">
        <v>809</v>
      </c>
      <c r="G151" t="s">
        <v>835</v>
      </c>
      <c r="H151">
        <v>1.2</v>
      </c>
      <c r="I151" t="s">
        <v>807</v>
      </c>
      <c r="J151" t="s">
        <v>1034</v>
      </c>
    </row>
    <row r="152" spans="1:10" x14ac:dyDescent="0.3">
      <c r="A152" t="s">
        <v>54</v>
      </c>
      <c r="C152" t="s">
        <v>809</v>
      </c>
      <c r="G152" t="s">
        <v>835</v>
      </c>
      <c r="H152">
        <v>1.1000000000000001</v>
      </c>
      <c r="I152" t="s">
        <v>807</v>
      </c>
      <c r="J152" t="s">
        <v>1035</v>
      </c>
    </row>
    <row r="153" spans="1:10" x14ac:dyDescent="0.3">
      <c r="A153" t="s">
        <v>55</v>
      </c>
      <c r="C153" t="s">
        <v>809</v>
      </c>
      <c r="G153" t="s">
        <v>835</v>
      </c>
      <c r="H153">
        <v>1.1000000000000001</v>
      </c>
      <c r="I153" t="s">
        <v>807</v>
      </c>
      <c r="J153" t="s">
        <v>1036</v>
      </c>
    </row>
    <row r="154" spans="1:10" x14ac:dyDescent="0.3">
      <c r="A154" t="s">
        <v>56</v>
      </c>
      <c r="C154" t="s">
        <v>809</v>
      </c>
      <c r="G154" t="s">
        <v>835</v>
      </c>
      <c r="H154">
        <v>1.1000000000000001</v>
      </c>
      <c r="I154" t="s">
        <v>807</v>
      </c>
      <c r="J154" t="s">
        <v>1037</v>
      </c>
    </row>
    <row r="155" spans="1:10" x14ac:dyDescent="0.3">
      <c r="A155" t="s">
        <v>58</v>
      </c>
      <c r="C155" t="s">
        <v>809</v>
      </c>
      <c r="G155" t="s">
        <v>832</v>
      </c>
      <c r="H155">
        <v>4</v>
      </c>
      <c r="I155" t="s">
        <v>807</v>
      </c>
      <c r="J155" t="s">
        <v>1038</v>
      </c>
    </row>
    <row r="156" spans="1:10" x14ac:dyDescent="0.3">
      <c r="A156" t="s">
        <v>355</v>
      </c>
      <c r="C156" t="s">
        <v>809</v>
      </c>
      <c r="H156">
        <v>2</v>
      </c>
      <c r="I156" t="s">
        <v>807</v>
      </c>
      <c r="J156" t="s">
        <v>1039</v>
      </c>
    </row>
    <row r="157" spans="1:10" x14ac:dyDescent="0.3">
      <c r="A157" t="s">
        <v>356</v>
      </c>
      <c r="C157" t="s">
        <v>809</v>
      </c>
      <c r="H157">
        <v>2</v>
      </c>
      <c r="I157" t="s">
        <v>807</v>
      </c>
      <c r="J157" t="s">
        <v>1040</v>
      </c>
    </row>
    <row r="158" spans="1:10" x14ac:dyDescent="0.3">
      <c r="A158" t="s">
        <v>357</v>
      </c>
      <c r="C158" t="s">
        <v>809</v>
      </c>
      <c r="H158">
        <v>2</v>
      </c>
      <c r="I158" t="s">
        <v>807</v>
      </c>
      <c r="J158" t="s">
        <v>1041</v>
      </c>
    </row>
    <row r="159" spans="1:10" x14ac:dyDescent="0.3">
      <c r="A159" t="s">
        <v>358</v>
      </c>
      <c r="C159" t="s">
        <v>809</v>
      </c>
      <c r="H159">
        <v>2</v>
      </c>
      <c r="I159" t="s">
        <v>807</v>
      </c>
      <c r="J159" t="s">
        <v>1042</v>
      </c>
    </row>
    <row r="160" spans="1:10" x14ac:dyDescent="0.3">
      <c r="A160" t="s">
        <v>1043</v>
      </c>
      <c r="C160" t="s">
        <v>1018</v>
      </c>
      <c r="E160">
        <v>260</v>
      </c>
      <c r="H160">
        <v>2</v>
      </c>
      <c r="I160" t="s">
        <v>807</v>
      </c>
      <c r="J160" t="s">
        <v>1044</v>
      </c>
    </row>
    <row r="161" spans="1:10" x14ac:dyDescent="0.3">
      <c r="A161" t="s">
        <v>1045</v>
      </c>
      <c r="C161" t="s">
        <v>1018</v>
      </c>
      <c r="E161">
        <v>260</v>
      </c>
      <c r="H161">
        <v>2</v>
      </c>
      <c r="I161" t="s">
        <v>807</v>
      </c>
      <c r="J161" t="s">
        <v>1046</v>
      </c>
    </row>
    <row r="162" spans="1:10" x14ac:dyDescent="0.3">
      <c r="A162" t="s">
        <v>359</v>
      </c>
      <c r="C162" t="s">
        <v>1018</v>
      </c>
      <c r="E162">
        <v>260</v>
      </c>
      <c r="H162">
        <v>2</v>
      </c>
      <c r="I162" t="s">
        <v>807</v>
      </c>
      <c r="J162" t="s">
        <v>1047</v>
      </c>
    </row>
    <row r="163" spans="1:10" x14ac:dyDescent="0.3">
      <c r="A163" t="s">
        <v>1048</v>
      </c>
      <c r="C163" t="s">
        <v>809</v>
      </c>
      <c r="F163" t="s">
        <v>835</v>
      </c>
      <c r="H163">
        <v>2</v>
      </c>
      <c r="I163" t="s">
        <v>807</v>
      </c>
      <c r="J163" t="s">
        <v>1049</v>
      </c>
    </row>
    <row r="164" spans="1:10" x14ac:dyDescent="0.3">
      <c r="A164" t="s">
        <v>1050</v>
      </c>
      <c r="C164" t="s">
        <v>809</v>
      </c>
      <c r="F164" t="s">
        <v>835</v>
      </c>
      <c r="H164">
        <v>2</v>
      </c>
      <c r="I164" t="s">
        <v>807</v>
      </c>
      <c r="J164" t="s">
        <v>1051</v>
      </c>
    </row>
    <row r="165" spans="1:10" x14ac:dyDescent="0.3">
      <c r="A165" t="s">
        <v>1052</v>
      </c>
      <c r="C165" t="s">
        <v>809</v>
      </c>
      <c r="F165" t="s">
        <v>835</v>
      </c>
      <c r="H165">
        <v>2</v>
      </c>
      <c r="I165" t="s">
        <v>807</v>
      </c>
      <c r="J165" t="s">
        <v>1053</v>
      </c>
    </row>
    <row r="166" spans="1:10" x14ac:dyDescent="0.3">
      <c r="A166" t="s">
        <v>1054</v>
      </c>
      <c r="C166" t="s">
        <v>809</v>
      </c>
      <c r="F166" t="s">
        <v>835</v>
      </c>
      <c r="H166">
        <v>2</v>
      </c>
      <c r="I166" t="s">
        <v>807</v>
      </c>
      <c r="J166" t="s">
        <v>1055</v>
      </c>
    </row>
    <row r="167" spans="1:10" x14ac:dyDescent="0.3">
      <c r="A167" t="s">
        <v>1056</v>
      </c>
      <c r="C167" t="s">
        <v>1018</v>
      </c>
      <c r="E167">
        <v>260</v>
      </c>
      <c r="F167" t="s">
        <v>835</v>
      </c>
      <c r="H167">
        <v>2</v>
      </c>
      <c r="I167" t="s">
        <v>807</v>
      </c>
      <c r="J167" t="s">
        <v>1057</v>
      </c>
    </row>
    <row r="168" spans="1:10" x14ac:dyDescent="0.3">
      <c r="A168" t="s">
        <v>1058</v>
      </c>
      <c r="C168" t="s">
        <v>809</v>
      </c>
      <c r="F168" t="s">
        <v>835</v>
      </c>
      <c r="H168">
        <v>2</v>
      </c>
      <c r="I168" t="s">
        <v>807</v>
      </c>
      <c r="J168" t="s">
        <v>1059</v>
      </c>
    </row>
    <row r="169" spans="1:10" x14ac:dyDescent="0.3">
      <c r="A169" t="s">
        <v>1060</v>
      </c>
      <c r="C169" t="s">
        <v>809</v>
      </c>
      <c r="F169" t="s">
        <v>835</v>
      </c>
      <c r="H169">
        <v>2</v>
      </c>
      <c r="I169" t="s">
        <v>807</v>
      </c>
      <c r="J169" t="s">
        <v>1061</v>
      </c>
    </row>
    <row r="170" spans="1:10" x14ac:dyDescent="0.3">
      <c r="A170" t="s">
        <v>1062</v>
      </c>
      <c r="C170" t="s">
        <v>809</v>
      </c>
      <c r="E170">
        <v>260</v>
      </c>
      <c r="F170" t="s">
        <v>835</v>
      </c>
      <c r="H170">
        <v>2</v>
      </c>
      <c r="I170" t="s">
        <v>807</v>
      </c>
      <c r="J170" t="s">
        <v>1063</v>
      </c>
    </row>
    <row r="171" spans="1:10" x14ac:dyDescent="0.3">
      <c r="A171" t="s">
        <v>1064</v>
      </c>
      <c r="C171" t="s">
        <v>809</v>
      </c>
      <c r="F171" t="s">
        <v>835</v>
      </c>
      <c r="H171">
        <v>2</v>
      </c>
      <c r="I171" t="s">
        <v>807</v>
      </c>
      <c r="J171" t="s">
        <v>1065</v>
      </c>
    </row>
    <row r="172" spans="1:10" x14ac:dyDescent="0.3">
      <c r="A172" t="s">
        <v>1066</v>
      </c>
      <c r="C172" t="s">
        <v>809</v>
      </c>
      <c r="F172" t="s">
        <v>835</v>
      </c>
      <c r="H172">
        <v>2</v>
      </c>
      <c r="I172" t="s">
        <v>807</v>
      </c>
      <c r="J172" t="s">
        <v>1067</v>
      </c>
    </row>
    <row r="173" spans="1:10" x14ac:dyDescent="0.3">
      <c r="A173" t="s">
        <v>1068</v>
      </c>
      <c r="C173" t="s">
        <v>809</v>
      </c>
      <c r="F173" t="s">
        <v>835</v>
      </c>
      <c r="H173">
        <v>2</v>
      </c>
      <c r="I173" t="s">
        <v>807</v>
      </c>
      <c r="J173" t="s">
        <v>1069</v>
      </c>
    </row>
    <row r="174" spans="1:10" x14ac:dyDescent="0.3">
      <c r="A174" t="s">
        <v>778</v>
      </c>
      <c r="C174" t="s">
        <v>809</v>
      </c>
      <c r="G174" t="s">
        <v>832</v>
      </c>
      <c r="H174">
        <v>0</v>
      </c>
      <c r="I174" t="s">
        <v>919</v>
      </c>
      <c r="J174" t="s">
        <v>1070</v>
      </c>
    </row>
    <row r="175" spans="1:10" x14ac:dyDescent="0.3">
      <c r="A175" t="s">
        <v>59</v>
      </c>
      <c r="C175" t="s">
        <v>809</v>
      </c>
      <c r="H175">
        <v>2</v>
      </c>
      <c r="I175" t="s">
        <v>7</v>
      </c>
      <c r="J175" t="s">
        <v>1071</v>
      </c>
    </row>
    <row r="176" spans="1:10" x14ac:dyDescent="0.3">
      <c r="A176" t="s">
        <v>60</v>
      </c>
      <c r="C176" t="s">
        <v>809</v>
      </c>
      <c r="H176">
        <v>2.2000000000000002</v>
      </c>
      <c r="I176" t="s">
        <v>7</v>
      </c>
      <c r="J176" t="s">
        <v>1072</v>
      </c>
    </row>
    <row r="177" spans="1:10" x14ac:dyDescent="0.3">
      <c r="A177" t="s">
        <v>61</v>
      </c>
      <c r="C177" t="s">
        <v>809</v>
      </c>
      <c r="H177">
        <v>2.7</v>
      </c>
      <c r="I177" t="s">
        <v>7</v>
      </c>
      <c r="J177" t="s">
        <v>1073</v>
      </c>
    </row>
    <row r="178" spans="1:10" x14ac:dyDescent="0.3">
      <c r="A178" t="s">
        <v>62</v>
      </c>
      <c r="C178" t="s">
        <v>809</v>
      </c>
      <c r="H178">
        <v>3.3</v>
      </c>
      <c r="I178" t="s">
        <v>7</v>
      </c>
      <c r="J178" t="s">
        <v>1074</v>
      </c>
    </row>
    <row r="179" spans="1:10" x14ac:dyDescent="0.3">
      <c r="A179" t="s">
        <v>64</v>
      </c>
      <c r="C179" t="s">
        <v>809</v>
      </c>
      <c r="H179">
        <v>2</v>
      </c>
      <c r="I179" t="s">
        <v>7</v>
      </c>
      <c r="J179" t="s">
        <v>1075</v>
      </c>
    </row>
    <row r="180" spans="1:10" x14ac:dyDescent="0.3">
      <c r="A180" t="s">
        <v>65</v>
      </c>
      <c r="C180" t="s">
        <v>809</v>
      </c>
      <c r="H180">
        <v>3</v>
      </c>
      <c r="I180" t="s">
        <v>7</v>
      </c>
      <c r="J180" t="s">
        <v>1076</v>
      </c>
    </row>
    <row r="181" spans="1:10" x14ac:dyDescent="0.3">
      <c r="A181" t="s">
        <v>66</v>
      </c>
      <c r="C181" t="s">
        <v>809</v>
      </c>
      <c r="H181">
        <v>3.5</v>
      </c>
      <c r="I181" t="s">
        <v>7</v>
      </c>
      <c r="J181" t="s">
        <v>1077</v>
      </c>
    </row>
    <row r="182" spans="1:10" x14ac:dyDescent="0.3">
      <c r="A182" t="s">
        <v>67</v>
      </c>
      <c r="C182" t="s">
        <v>809</v>
      </c>
      <c r="E182">
        <v>240</v>
      </c>
      <c r="F182" t="s">
        <v>832</v>
      </c>
      <c r="H182">
        <v>4</v>
      </c>
      <c r="I182" t="s">
        <v>7</v>
      </c>
      <c r="J182" t="s">
        <v>1078</v>
      </c>
    </row>
    <row r="183" spans="1:10" x14ac:dyDescent="0.3">
      <c r="A183" t="s">
        <v>68</v>
      </c>
      <c r="C183" t="s">
        <v>809</v>
      </c>
      <c r="H183">
        <v>6.8</v>
      </c>
      <c r="I183" t="s">
        <v>7</v>
      </c>
      <c r="J183" t="s">
        <v>1079</v>
      </c>
    </row>
    <row r="184" spans="1:10" x14ac:dyDescent="0.3">
      <c r="A184" t="s">
        <v>70</v>
      </c>
      <c r="C184" t="s">
        <v>809</v>
      </c>
      <c r="E184">
        <v>260</v>
      </c>
      <c r="F184" t="s">
        <v>832</v>
      </c>
      <c r="H184">
        <v>2</v>
      </c>
      <c r="I184" t="s">
        <v>7</v>
      </c>
      <c r="J184" t="s">
        <v>1080</v>
      </c>
    </row>
    <row r="185" spans="1:10" x14ac:dyDescent="0.3">
      <c r="A185" t="s">
        <v>71</v>
      </c>
      <c r="C185" t="s">
        <v>809</v>
      </c>
      <c r="H185">
        <v>4</v>
      </c>
      <c r="I185" t="s">
        <v>7</v>
      </c>
      <c r="J185" t="s">
        <v>1081</v>
      </c>
    </row>
    <row r="186" spans="1:10" x14ac:dyDescent="0.3">
      <c r="A186" t="s">
        <v>72</v>
      </c>
      <c r="C186" t="s">
        <v>809</v>
      </c>
      <c r="G186" t="s">
        <v>812</v>
      </c>
      <c r="H186">
        <v>5.4</v>
      </c>
      <c r="I186" t="s">
        <v>7</v>
      </c>
      <c r="J186" t="s">
        <v>1082</v>
      </c>
    </row>
    <row r="187" spans="1:10" x14ac:dyDescent="0.3">
      <c r="A187" t="s">
        <v>367</v>
      </c>
      <c r="C187" t="s">
        <v>809</v>
      </c>
      <c r="G187" t="s">
        <v>812</v>
      </c>
      <c r="H187">
        <v>5.7</v>
      </c>
      <c r="I187" t="s">
        <v>7</v>
      </c>
      <c r="J187" t="s">
        <v>1083</v>
      </c>
    </row>
    <row r="188" spans="1:10" x14ac:dyDescent="0.3">
      <c r="A188" t="s">
        <v>1084</v>
      </c>
      <c r="C188" t="s">
        <v>809</v>
      </c>
      <c r="H188">
        <v>8</v>
      </c>
      <c r="I188" t="s">
        <v>7</v>
      </c>
      <c r="J188" t="s">
        <v>1085</v>
      </c>
    </row>
    <row r="189" spans="1:10" x14ac:dyDescent="0.3">
      <c r="A189" t="s">
        <v>1086</v>
      </c>
      <c r="C189" t="s">
        <v>809</v>
      </c>
      <c r="H189">
        <v>9.5</v>
      </c>
      <c r="I189" t="s">
        <v>7</v>
      </c>
      <c r="J189" t="s">
        <v>1087</v>
      </c>
    </row>
    <row r="190" spans="1:10" x14ac:dyDescent="0.3">
      <c r="A190" t="s">
        <v>1088</v>
      </c>
      <c r="C190" t="s">
        <v>809</v>
      </c>
      <c r="H190">
        <v>11.8</v>
      </c>
      <c r="I190" t="s">
        <v>7</v>
      </c>
      <c r="J190" t="s">
        <v>1089</v>
      </c>
    </row>
    <row r="191" spans="1:10" x14ac:dyDescent="0.3">
      <c r="A191" t="s">
        <v>1090</v>
      </c>
      <c r="C191" t="s">
        <v>809</v>
      </c>
      <c r="H191">
        <v>11.4</v>
      </c>
      <c r="I191" t="s">
        <v>7</v>
      </c>
      <c r="J191" t="s">
        <v>1091</v>
      </c>
    </row>
    <row r="192" spans="1:10" x14ac:dyDescent="0.3">
      <c r="A192" t="s">
        <v>1092</v>
      </c>
      <c r="C192" t="s">
        <v>809</v>
      </c>
      <c r="H192">
        <v>12.9</v>
      </c>
      <c r="I192" t="s">
        <v>7</v>
      </c>
      <c r="J192" t="s">
        <v>1093</v>
      </c>
    </row>
    <row r="193" spans="1:10" x14ac:dyDescent="0.3">
      <c r="A193" t="s">
        <v>1094</v>
      </c>
      <c r="C193" t="s">
        <v>809</v>
      </c>
      <c r="H193">
        <v>13</v>
      </c>
      <c r="I193" t="s">
        <v>7</v>
      </c>
      <c r="J193" t="s">
        <v>1095</v>
      </c>
    </row>
    <row r="194" spans="1:10" x14ac:dyDescent="0.3">
      <c r="A194" t="s">
        <v>1096</v>
      </c>
      <c r="C194" t="s">
        <v>809</v>
      </c>
      <c r="G194" t="s">
        <v>812</v>
      </c>
      <c r="H194">
        <v>14.8</v>
      </c>
      <c r="I194" t="s">
        <v>7</v>
      </c>
      <c r="J194" t="s">
        <v>1097</v>
      </c>
    </row>
    <row r="195" spans="1:10" x14ac:dyDescent="0.3">
      <c r="A195" t="s">
        <v>1098</v>
      </c>
      <c r="C195" t="s">
        <v>809</v>
      </c>
      <c r="H195">
        <v>15.5</v>
      </c>
      <c r="I195" t="s">
        <v>7</v>
      </c>
      <c r="J195" t="s">
        <v>1099</v>
      </c>
    </row>
    <row r="196" spans="1:10" x14ac:dyDescent="0.3">
      <c r="A196" t="s">
        <v>1100</v>
      </c>
      <c r="C196" t="s">
        <v>809</v>
      </c>
      <c r="H196">
        <v>17</v>
      </c>
      <c r="I196" t="s">
        <v>7</v>
      </c>
      <c r="J196" t="s">
        <v>1101</v>
      </c>
    </row>
    <row r="197" spans="1:10" x14ac:dyDescent="0.3">
      <c r="A197" t="s">
        <v>1102</v>
      </c>
      <c r="C197" t="s">
        <v>770</v>
      </c>
      <c r="H197">
        <v>10</v>
      </c>
      <c r="I197" t="s">
        <v>7</v>
      </c>
      <c r="J197" t="s">
        <v>784</v>
      </c>
    </row>
    <row r="198" spans="1:10" x14ac:dyDescent="0.3">
      <c r="A198" t="s">
        <v>1103</v>
      </c>
      <c r="C198" t="s">
        <v>809</v>
      </c>
      <c r="H198">
        <v>12.5</v>
      </c>
      <c r="I198" t="s">
        <v>7</v>
      </c>
      <c r="J198" t="s">
        <v>1104</v>
      </c>
    </row>
    <row r="199" spans="1:10" x14ac:dyDescent="0.3">
      <c r="A199" t="s">
        <v>1105</v>
      </c>
      <c r="C199" t="s">
        <v>809</v>
      </c>
      <c r="H199">
        <v>13</v>
      </c>
      <c r="I199" t="s">
        <v>7</v>
      </c>
      <c r="J199" t="s">
        <v>1106</v>
      </c>
    </row>
    <row r="200" spans="1:10" x14ac:dyDescent="0.3">
      <c r="A200" t="s">
        <v>1107</v>
      </c>
      <c r="C200" t="s">
        <v>809</v>
      </c>
      <c r="H200">
        <v>17</v>
      </c>
      <c r="I200" t="s">
        <v>7</v>
      </c>
      <c r="J200" t="s">
        <v>1108</v>
      </c>
    </row>
    <row r="201" spans="1:10" x14ac:dyDescent="0.3">
      <c r="A201" t="s">
        <v>1109</v>
      </c>
      <c r="C201" t="s">
        <v>809</v>
      </c>
      <c r="H201">
        <v>14</v>
      </c>
      <c r="I201" t="s">
        <v>7</v>
      </c>
      <c r="J201" t="s">
        <v>1110</v>
      </c>
    </row>
    <row r="202" spans="1:10" x14ac:dyDescent="0.3">
      <c r="A202" t="s">
        <v>1111</v>
      </c>
      <c r="C202" t="s">
        <v>809</v>
      </c>
      <c r="H202">
        <v>16</v>
      </c>
      <c r="I202" t="s">
        <v>7</v>
      </c>
      <c r="J202" t="s">
        <v>1112</v>
      </c>
    </row>
    <row r="203" spans="1:10" x14ac:dyDescent="0.3">
      <c r="A203" t="s">
        <v>1113</v>
      </c>
      <c r="C203" t="s">
        <v>809</v>
      </c>
      <c r="H203">
        <v>18.5</v>
      </c>
      <c r="I203" t="s">
        <v>7</v>
      </c>
      <c r="J203" t="s">
        <v>1114</v>
      </c>
    </row>
    <row r="204" spans="1:10" x14ac:dyDescent="0.3">
      <c r="A204" t="s">
        <v>1115</v>
      </c>
      <c r="C204" t="s">
        <v>809</v>
      </c>
      <c r="G204" t="s">
        <v>812</v>
      </c>
      <c r="H204">
        <v>11.5</v>
      </c>
      <c r="I204" t="s">
        <v>7</v>
      </c>
      <c r="J204" t="s">
        <v>1116</v>
      </c>
    </row>
    <row r="205" spans="1:10" x14ac:dyDescent="0.3">
      <c r="A205" t="s">
        <v>1117</v>
      </c>
      <c r="C205" t="s">
        <v>809</v>
      </c>
      <c r="H205">
        <v>13</v>
      </c>
      <c r="I205" t="s">
        <v>7</v>
      </c>
      <c r="J205" t="s">
        <v>1118</v>
      </c>
    </row>
    <row r="206" spans="1:10" x14ac:dyDescent="0.3">
      <c r="A206" t="s">
        <v>1119</v>
      </c>
      <c r="C206" t="s">
        <v>809</v>
      </c>
      <c r="H206">
        <v>17</v>
      </c>
      <c r="I206" t="s">
        <v>7</v>
      </c>
      <c r="J206" t="s">
        <v>1120</v>
      </c>
    </row>
    <row r="207" spans="1:10" x14ac:dyDescent="0.3">
      <c r="A207" t="s">
        <v>1121</v>
      </c>
      <c r="C207" t="s">
        <v>809</v>
      </c>
      <c r="H207">
        <v>13</v>
      </c>
      <c r="I207" t="s">
        <v>7</v>
      </c>
      <c r="J207" t="s">
        <v>1122</v>
      </c>
    </row>
    <row r="208" spans="1:10" x14ac:dyDescent="0.3">
      <c r="A208" t="s">
        <v>1123</v>
      </c>
      <c r="C208" t="s">
        <v>809</v>
      </c>
      <c r="H208">
        <v>16</v>
      </c>
      <c r="I208" t="s">
        <v>7</v>
      </c>
      <c r="J208" t="s">
        <v>1124</v>
      </c>
    </row>
    <row r="209" spans="1:10" x14ac:dyDescent="0.3">
      <c r="A209" t="s">
        <v>1125</v>
      </c>
      <c r="C209" t="s">
        <v>809</v>
      </c>
      <c r="H209">
        <v>17</v>
      </c>
      <c r="I209" t="s">
        <v>7</v>
      </c>
      <c r="J209" t="s">
        <v>1126</v>
      </c>
    </row>
    <row r="210" spans="1:10" x14ac:dyDescent="0.3">
      <c r="A210" t="s">
        <v>74</v>
      </c>
      <c r="C210" t="s">
        <v>809</v>
      </c>
      <c r="H210">
        <v>10</v>
      </c>
      <c r="I210" t="s">
        <v>7</v>
      </c>
      <c r="J210" t="s">
        <v>1127</v>
      </c>
    </row>
    <row r="211" spans="1:10" x14ac:dyDescent="0.3">
      <c r="A211" t="s">
        <v>366</v>
      </c>
      <c r="C211" t="s">
        <v>809</v>
      </c>
      <c r="G211" t="s">
        <v>812</v>
      </c>
      <c r="H211">
        <v>14.5</v>
      </c>
      <c r="I211" t="s">
        <v>7</v>
      </c>
      <c r="J211" t="s">
        <v>1128</v>
      </c>
    </row>
    <row r="212" spans="1:10" x14ac:dyDescent="0.3">
      <c r="A212" t="s">
        <v>365</v>
      </c>
      <c r="C212" t="s">
        <v>809</v>
      </c>
      <c r="H212">
        <v>20</v>
      </c>
      <c r="I212" t="s">
        <v>7</v>
      </c>
      <c r="J212" t="s">
        <v>1129</v>
      </c>
    </row>
    <row r="213" spans="1:10" x14ac:dyDescent="0.3">
      <c r="A213" t="s">
        <v>76</v>
      </c>
      <c r="C213" t="s">
        <v>809</v>
      </c>
      <c r="H213">
        <v>15</v>
      </c>
      <c r="I213" t="s">
        <v>7</v>
      </c>
      <c r="J213" t="s">
        <v>1130</v>
      </c>
    </row>
    <row r="214" spans="1:10" x14ac:dyDescent="0.3">
      <c r="A214" t="s">
        <v>1131</v>
      </c>
      <c r="C214" t="s">
        <v>809</v>
      </c>
      <c r="H214">
        <v>17</v>
      </c>
      <c r="I214" t="s">
        <v>7</v>
      </c>
      <c r="J214" t="s">
        <v>1132</v>
      </c>
    </row>
    <row r="215" spans="1:10" x14ac:dyDescent="0.3">
      <c r="A215" t="s">
        <v>78</v>
      </c>
      <c r="C215" t="s">
        <v>809</v>
      </c>
      <c r="G215" t="s">
        <v>832</v>
      </c>
      <c r="H215">
        <v>20</v>
      </c>
      <c r="I215" t="s">
        <v>7</v>
      </c>
      <c r="J215" t="s">
        <v>1133</v>
      </c>
    </row>
    <row r="216" spans="1:10" x14ac:dyDescent="0.3">
      <c r="A216" t="s">
        <v>79</v>
      </c>
      <c r="C216" t="s">
        <v>809</v>
      </c>
      <c r="H216">
        <v>22</v>
      </c>
      <c r="I216" t="s">
        <v>7</v>
      </c>
      <c r="J216" t="s">
        <v>1134</v>
      </c>
    </row>
    <row r="217" spans="1:10" x14ac:dyDescent="0.3">
      <c r="A217" t="s">
        <v>80</v>
      </c>
      <c r="C217" t="s">
        <v>809</v>
      </c>
      <c r="H217">
        <v>16</v>
      </c>
      <c r="I217" t="s">
        <v>7</v>
      </c>
      <c r="J217" t="s">
        <v>1135</v>
      </c>
    </row>
    <row r="218" spans="1:10" x14ac:dyDescent="0.3">
      <c r="A218" t="s">
        <v>81</v>
      </c>
      <c r="C218" t="s">
        <v>809</v>
      </c>
      <c r="H218">
        <v>18</v>
      </c>
      <c r="I218" t="s">
        <v>7</v>
      </c>
      <c r="J218" t="s">
        <v>1136</v>
      </c>
    </row>
    <row r="219" spans="1:10" x14ac:dyDescent="0.3">
      <c r="A219" t="s">
        <v>1137</v>
      </c>
      <c r="C219" t="s">
        <v>809</v>
      </c>
      <c r="G219" t="s">
        <v>835</v>
      </c>
      <c r="H219">
        <v>18</v>
      </c>
      <c r="I219" t="s">
        <v>807</v>
      </c>
      <c r="J219" t="s">
        <v>1138</v>
      </c>
    </row>
    <row r="220" spans="1:10" x14ac:dyDescent="0.3">
      <c r="A220" t="s">
        <v>1139</v>
      </c>
      <c r="C220" t="s">
        <v>809</v>
      </c>
      <c r="G220" t="s">
        <v>812</v>
      </c>
      <c r="H220">
        <v>18</v>
      </c>
      <c r="I220" t="s">
        <v>7</v>
      </c>
      <c r="J220" t="s">
        <v>1140</v>
      </c>
    </row>
    <row r="221" spans="1:10" x14ac:dyDescent="0.3">
      <c r="A221" t="s">
        <v>1141</v>
      </c>
      <c r="C221" t="s">
        <v>809</v>
      </c>
      <c r="G221" t="s">
        <v>812</v>
      </c>
      <c r="H221">
        <v>13</v>
      </c>
      <c r="I221" t="s">
        <v>7</v>
      </c>
      <c r="J221" t="s">
        <v>1142</v>
      </c>
    </row>
    <row r="222" spans="1:10" x14ac:dyDescent="0.3">
      <c r="A222" t="s">
        <v>1143</v>
      </c>
      <c r="C222" t="s">
        <v>809</v>
      </c>
      <c r="G222" t="s">
        <v>812</v>
      </c>
      <c r="H222">
        <v>15</v>
      </c>
      <c r="I222" t="s">
        <v>7</v>
      </c>
      <c r="J222" t="s">
        <v>1144</v>
      </c>
    </row>
    <row r="223" spans="1:10" x14ac:dyDescent="0.3">
      <c r="A223" t="s">
        <v>1145</v>
      </c>
      <c r="C223" t="s">
        <v>809</v>
      </c>
      <c r="G223" t="s">
        <v>812</v>
      </c>
      <c r="H223">
        <v>19</v>
      </c>
      <c r="I223" t="s">
        <v>7</v>
      </c>
      <c r="J223" t="s">
        <v>1146</v>
      </c>
    </row>
    <row r="224" spans="1:10" x14ac:dyDescent="0.3">
      <c r="A224" t="s">
        <v>82</v>
      </c>
      <c r="C224" t="s">
        <v>809</v>
      </c>
      <c r="H224">
        <v>19</v>
      </c>
      <c r="I224" t="s">
        <v>7</v>
      </c>
      <c r="J224" t="s">
        <v>1147</v>
      </c>
    </row>
    <row r="225" spans="1:10" x14ac:dyDescent="0.3">
      <c r="A225" t="s">
        <v>84</v>
      </c>
      <c r="C225" t="s">
        <v>809</v>
      </c>
      <c r="H225">
        <v>14</v>
      </c>
      <c r="I225" t="s">
        <v>7</v>
      </c>
      <c r="J225" t="s">
        <v>1148</v>
      </c>
    </row>
    <row r="226" spans="1:10" x14ac:dyDescent="0.3">
      <c r="A226" t="s">
        <v>86</v>
      </c>
      <c r="C226" t="s">
        <v>809</v>
      </c>
      <c r="H226">
        <v>16</v>
      </c>
      <c r="I226" t="s">
        <v>7</v>
      </c>
      <c r="J226" t="s">
        <v>1149</v>
      </c>
    </row>
    <row r="227" spans="1:10" x14ac:dyDescent="0.3">
      <c r="A227" t="s">
        <v>1150</v>
      </c>
      <c r="C227" t="s">
        <v>809</v>
      </c>
      <c r="G227" t="s">
        <v>832</v>
      </c>
      <c r="H227">
        <v>15.6</v>
      </c>
      <c r="I227" t="s">
        <v>7</v>
      </c>
      <c r="J227" t="s">
        <v>1151</v>
      </c>
    </row>
    <row r="228" spans="1:10" x14ac:dyDescent="0.3">
      <c r="A228" t="s">
        <v>1152</v>
      </c>
      <c r="C228" t="s">
        <v>809</v>
      </c>
      <c r="H228">
        <v>5.8</v>
      </c>
      <c r="I228" t="s">
        <v>7</v>
      </c>
      <c r="J228" t="s">
        <v>1153</v>
      </c>
    </row>
    <row r="229" spans="1:10" x14ac:dyDescent="0.3">
      <c r="A229" t="s">
        <v>1154</v>
      </c>
      <c r="C229" t="s">
        <v>809</v>
      </c>
      <c r="G229" t="s">
        <v>832</v>
      </c>
      <c r="H229">
        <v>1.5</v>
      </c>
      <c r="I229" t="s">
        <v>7</v>
      </c>
      <c r="J229" t="s">
        <v>1155</v>
      </c>
    </row>
    <row r="230" spans="1:10" x14ac:dyDescent="0.3">
      <c r="A230" t="s">
        <v>1156</v>
      </c>
      <c r="C230" t="s">
        <v>809</v>
      </c>
      <c r="G230" t="s">
        <v>812</v>
      </c>
      <c r="H230">
        <v>1.6</v>
      </c>
      <c r="I230" t="s">
        <v>7</v>
      </c>
      <c r="J230" t="s">
        <v>1157</v>
      </c>
    </row>
    <row r="231" spans="1:10" x14ac:dyDescent="0.3">
      <c r="A231" t="s">
        <v>88</v>
      </c>
      <c r="C231" t="s">
        <v>809</v>
      </c>
      <c r="G231" t="s">
        <v>832</v>
      </c>
      <c r="H231">
        <v>1.5</v>
      </c>
      <c r="I231" t="s">
        <v>7</v>
      </c>
      <c r="J231" t="s">
        <v>1158</v>
      </c>
    </row>
    <row r="232" spans="1:10" x14ac:dyDescent="0.3">
      <c r="A232" t="s">
        <v>1159</v>
      </c>
      <c r="C232" t="s">
        <v>809</v>
      </c>
      <c r="H232">
        <v>2</v>
      </c>
      <c r="I232" t="s">
        <v>807</v>
      </c>
      <c r="J232" t="s">
        <v>1160</v>
      </c>
    </row>
    <row r="233" spans="1:10" x14ac:dyDescent="0.3">
      <c r="A233" t="s">
        <v>1161</v>
      </c>
      <c r="C233" t="s">
        <v>809</v>
      </c>
      <c r="H233">
        <v>8</v>
      </c>
      <c r="I233" t="s">
        <v>807</v>
      </c>
      <c r="J233" t="s">
        <v>1162</v>
      </c>
    </row>
    <row r="234" spans="1:10" x14ac:dyDescent="0.3">
      <c r="A234" t="s">
        <v>1163</v>
      </c>
      <c r="C234" t="s">
        <v>809</v>
      </c>
      <c r="G234" t="s">
        <v>812</v>
      </c>
      <c r="H234">
        <v>6</v>
      </c>
      <c r="I234" t="s">
        <v>7</v>
      </c>
      <c r="J234" t="s">
        <v>1164</v>
      </c>
    </row>
    <row r="235" spans="1:10" x14ac:dyDescent="0.3">
      <c r="A235" t="s">
        <v>89</v>
      </c>
      <c r="C235" t="s">
        <v>809</v>
      </c>
      <c r="H235">
        <v>4</v>
      </c>
      <c r="I235" t="s">
        <v>7</v>
      </c>
      <c r="J235" t="s">
        <v>1165</v>
      </c>
    </row>
    <row r="236" spans="1:10" x14ac:dyDescent="0.3">
      <c r="A236" t="s">
        <v>90</v>
      </c>
      <c r="C236" t="s">
        <v>809</v>
      </c>
      <c r="H236">
        <v>6</v>
      </c>
      <c r="I236" t="s">
        <v>7</v>
      </c>
      <c r="J236" t="s">
        <v>1166</v>
      </c>
    </row>
    <row r="237" spans="1:10" x14ac:dyDescent="0.3">
      <c r="A237" t="s">
        <v>91</v>
      </c>
      <c r="C237" t="s">
        <v>809</v>
      </c>
      <c r="H237">
        <v>4.8</v>
      </c>
      <c r="I237" t="s">
        <v>7</v>
      </c>
      <c r="J237" t="s">
        <v>1167</v>
      </c>
    </row>
    <row r="238" spans="1:10" x14ac:dyDescent="0.3">
      <c r="A238" t="s">
        <v>92</v>
      </c>
      <c r="C238" t="s">
        <v>809</v>
      </c>
      <c r="H238">
        <v>4.5</v>
      </c>
      <c r="I238" t="s">
        <v>7</v>
      </c>
      <c r="J238" t="s">
        <v>1168</v>
      </c>
    </row>
    <row r="239" spans="1:10" x14ac:dyDescent="0.3">
      <c r="A239" t="s">
        <v>94</v>
      </c>
      <c r="C239" t="s">
        <v>809</v>
      </c>
      <c r="G239" t="s">
        <v>812</v>
      </c>
      <c r="H239">
        <v>5.4</v>
      </c>
      <c r="I239" t="s">
        <v>7</v>
      </c>
      <c r="J239" t="s">
        <v>1169</v>
      </c>
    </row>
    <row r="240" spans="1:10" x14ac:dyDescent="0.3">
      <c r="A240" t="s">
        <v>95</v>
      </c>
      <c r="C240" t="s">
        <v>809</v>
      </c>
      <c r="E240">
        <v>250</v>
      </c>
      <c r="F240" t="s">
        <v>832</v>
      </c>
      <c r="H240">
        <v>1.5</v>
      </c>
      <c r="I240" t="s">
        <v>7</v>
      </c>
      <c r="J240" t="s">
        <v>1170</v>
      </c>
    </row>
    <row r="241" spans="1:10" x14ac:dyDescent="0.3">
      <c r="A241" t="s">
        <v>1171</v>
      </c>
      <c r="C241" t="s">
        <v>809</v>
      </c>
      <c r="G241" t="s">
        <v>812</v>
      </c>
      <c r="H241">
        <v>3.5</v>
      </c>
      <c r="I241" t="s">
        <v>7</v>
      </c>
      <c r="J241" t="s">
        <v>1172</v>
      </c>
    </row>
    <row r="242" spans="1:10" x14ac:dyDescent="0.3">
      <c r="A242" t="s">
        <v>96</v>
      </c>
      <c r="C242" t="s">
        <v>809</v>
      </c>
      <c r="H242">
        <v>4</v>
      </c>
      <c r="I242" t="s">
        <v>7</v>
      </c>
      <c r="J242" t="s">
        <v>1173</v>
      </c>
    </row>
    <row r="243" spans="1:10" x14ac:dyDescent="0.3">
      <c r="A243" t="s">
        <v>97</v>
      </c>
      <c r="C243" t="s">
        <v>809</v>
      </c>
      <c r="H243">
        <v>1</v>
      </c>
      <c r="I243" t="s">
        <v>7</v>
      </c>
      <c r="J243" t="s">
        <v>1174</v>
      </c>
    </row>
    <row r="244" spans="1:10" x14ac:dyDescent="0.3">
      <c r="A244" t="s">
        <v>98</v>
      </c>
      <c r="C244" t="s">
        <v>809</v>
      </c>
      <c r="H244">
        <v>8</v>
      </c>
      <c r="I244" t="s">
        <v>7</v>
      </c>
      <c r="J244" t="s">
        <v>1175</v>
      </c>
    </row>
    <row r="245" spans="1:10" x14ac:dyDescent="0.3">
      <c r="A245" t="s">
        <v>1176</v>
      </c>
      <c r="C245" t="s">
        <v>809</v>
      </c>
      <c r="G245" t="s">
        <v>812</v>
      </c>
      <c r="H245">
        <v>6.5</v>
      </c>
      <c r="I245" t="s">
        <v>7</v>
      </c>
      <c r="J245" t="s">
        <v>1177</v>
      </c>
    </row>
    <row r="246" spans="1:10" x14ac:dyDescent="0.3">
      <c r="A246" t="s">
        <v>100</v>
      </c>
      <c r="C246" t="s">
        <v>809</v>
      </c>
      <c r="H246">
        <v>5</v>
      </c>
      <c r="I246" t="s">
        <v>7</v>
      </c>
      <c r="J246" t="s">
        <v>1178</v>
      </c>
    </row>
    <row r="247" spans="1:10" x14ac:dyDescent="0.3">
      <c r="A247" t="s">
        <v>1179</v>
      </c>
      <c r="C247" t="s">
        <v>809</v>
      </c>
      <c r="G247" t="s">
        <v>812</v>
      </c>
      <c r="H247">
        <v>4</v>
      </c>
      <c r="I247" t="s">
        <v>7</v>
      </c>
      <c r="J247" t="s">
        <v>1180</v>
      </c>
    </row>
    <row r="248" spans="1:10" x14ac:dyDescent="0.3">
      <c r="A248" t="s">
        <v>1181</v>
      </c>
      <c r="C248" t="s">
        <v>809</v>
      </c>
      <c r="E248">
        <v>250</v>
      </c>
      <c r="G248" t="s">
        <v>835</v>
      </c>
      <c r="H248">
        <v>3.5</v>
      </c>
      <c r="I248" t="s">
        <v>807</v>
      </c>
      <c r="J248" t="s">
        <v>1182</v>
      </c>
    </row>
    <row r="249" spans="1:10" x14ac:dyDescent="0.3">
      <c r="A249" t="s">
        <v>1183</v>
      </c>
      <c r="C249" t="s">
        <v>809</v>
      </c>
      <c r="G249" t="s">
        <v>812</v>
      </c>
      <c r="H249">
        <v>3.5</v>
      </c>
      <c r="I249" t="s">
        <v>7</v>
      </c>
      <c r="J249" t="s">
        <v>1184</v>
      </c>
    </row>
    <row r="250" spans="1:10" x14ac:dyDescent="0.3">
      <c r="A250" t="s">
        <v>101</v>
      </c>
      <c r="C250" t="s">
        <v>809</v>
      </c>
      <c r="H250">
        <v>6</v>
      </c>
      <c r="I250" t="s">
        <v>7</v>
      </c>
      <c r="J250" t="s">
        <v>1185</v>
      </c>
    </row>
    <row r="251" spans="1:10" x14ac:dyDescent="0.3">
      <c r="A251" t="s">
        <v>102</v>
      </c>
      <c r="C251" t="s">
        <v>809</v>
      </c>
      <c r="H251">
        <v>10</v>
      </c>
      <c r="I251" t="s">
        <v>7</v>
      </c>
      <c r="J251" t="s">
        <v>1186</v>
      </c>
    </row>
    <row r="252" spans="1:10" x14ac:dyDescent="0.3">
      <c r="A252" t="s">
        <v>103</v>
      </c>
      <c r="C252" t="s">
        <v>809</v>
      </c>
      <c r="H252">
        <v>14.4</v>
      </c>
      <c r="I252" t="s">
        <v>7</v>
      </c>
      <c r="J252" t="s">
        <v>1187</v>
      </c>
    </row>
    <row r="253" spans="1:10" x14ac:dyDescent="0.3">
      <c r="A253" t="s">
        <v>1188</v>
      </c>
      <c r="C253" t="s">
        <v>809</v>
      </c>
      <c r="H253">
        <v>0</v>
      </c>
      <c r="I253" t="s">
        <v>919</v>
      </c>
      <c r="J253" t="s">
        <v>1189</v>
      </c>
    </row>
    <row r="254" spans="1:10" x14ac:dyDescent="0.3">
      <c r="A254" t="s">
        <v>1190</v>
      </c>
      <c r="C254" t="s">
        <v>809</v>
      </c>
      <c r="G254" t="s">
        <v>812</v>
      </c>
      <c r="H254">
        <v>8.4</v>
      </c>
      <c r="I254" t="s">
        <v>7</v>
      </c>
      <c r="J254" t="s">
        <v>1191</v>
      </c>
    </row>
    <row r="255" spans="1:10" x14ac:dyDescent="0.3">
      <c r="A255" t="s">
        <v>424</v>
      </c>
      <c r="C255" t="s">
        <v>809</v>
      </c>
      <c r="E255">
        <v>240</v>
      </c>
      <c r="F255" t="s">
        <v>8</v>
      </c>
      <c r="H255">
        <v>2.2000000000000002</v>
      </c>
      <c r="I255" t="s">
        <v>807</v>
      </c>
      <c r="J255" t="s">
        <v>1192</v>
      </c>
    </row>
    <row r="256" spans="1:10" x14ac:dyDescent="0.3">
      <c r="A256" t="s">
        <v>104</v>
      </c>
      <c r="C256" t="s">
        <v>809</v>
      </c>
      <c r="G256" t="s">
        <v>812</v>
      </c>
      <c r="H256">
        <v>4.0999999999999996</v>
      </c>
      <c r="I256" t="s">
        <v>7</v>
      </c>
      <c r="J256" t="s">
        <v>1193</v>
      </c>
    </row>
    <row r="257" spans="1:10" x14ac:dyDescent="0.3">
      <c r="A257" t="s">
        <v>364</v>
      </c>
      <c r="C257" t="s">
        <v>809</v>
      </c>
      <c r="H257">
        <v>0</v>
      </c>
      <c r="I257" t="s">
        <v>919</v>
      </c>
      <c r="J257" t="s">
        <v>1194</v>
      </c>
    </row>
    <row r="258" spans="1:10" x14ac:dyDescent="0.3">
      <c r="A258" t="s">
        <v>1195</v>
      </c>
      <c r="C258" t="s">
        <v>809</v>
      </c>
      <c r="H258">
        <v>0</v>
      </c>
      <c r="I258" t="s">
        <v>919</v>
      </c>
      <c r="J258" t="s">
        <v>1196</v>
      </c>
    </row>
    <row r="259" spans="1:10" x14ac:dyDescent="0.3">
      <c r="A259" t="s">
        <v>1197</v>
      </c>
      <c r="C259" t="s">
        <v>809</v>
      </c>
      <c r="H259">
        <v>0</v>
      </c>
      <c r="I259" t="s">
        <v>919</v>
      </c>
      <c r="J259" t="s">
        <v>1198</v>
      </c>
    </row>
    <row r="260" spans="1:10" x14ac:dyDescent="0.3">
      <c r="A260" t="s">
        <v>1199</v>
      </c>
      <c r="C260" t="s">
        <v>809</v>
      </c>
      <c r="E260">
        <v>240</v>
      </c>
      <c r="F260" t="s">
        <v>8</v>
      </c>
      <c r="H260">
        <v>2.5</v>
      </c>
      <c r="I260" t="s">
        <v>807</v>
      </c>
      <c r="J260" t="s">
        <v>1200</v>
      </c>
    </row>
    <row r="261" spans="1:10" x14ac:dyDescent="0.3">
      <c r="A261" t="s">
        <v>1201</v>
      </c>
      <c r="C261" t="s">
        <v>809</v>
      </c>
      <c r="G261" t="s">
        <v>812</v>
      </c>
      <c r="H261">
        <v>1</v>
      </c>
      <c r="I261" t="s">
        <v>7</v>
      </c>
      <c r="J261" t="s">
        <v>1202</v>
      </c>
    </row>
    <row r="262" spans="1:10" x14ac:dyDescent="0.3">
      <c r="A262" t="s">
        <v>1203</v>
      </c>
      <c r="C262" t="s">
        <v>809</v>
      </c>
      <c r="E262">
        <v>240</v>
      </c>
      <c r="F262" t="s">
        <v>8</v>
      </c>
      <c r="H262">
        <v>4</v>
      </c>
      <c r="I262" t="s">
        <v>807</v>
      </c>
      <c r="J262" t="s">
        <v>1204</v>
      </c>
    </row>
    <row r="263" spans="1:10" x14ac:dyDescent="0.3">
      <c r="A263" t="s">
        <v>783</v>
      </c>
      <c r="C263" t="s">
        <v>809</v>
      </c>
      <c r="G263" t="s">
        <v>832</v>
      </c>
      <c r="H263">
        <v>0</v>
      </c>
      <c r="I263" t="s">
        <v>919</v>
      </c>
      <c r="J263" t="s">
        <v>1205</v>
      </c>
    </row>
    <row r="264" spans="1:10" x14ac:dyDescent="0.3">
      <c r="A264" t="s">
        <v>106</v>
      </c>
      <c r="C264" t="s">
        <v>809</v>
      </c>
      <c r="H264">
        <v>1.25</v>
      </c>
      <c r="I264" t="s">
        <v>7</v>
      </c>
      <c r="J264" t="s">
        <v>1206</v>
      </c>
    </row>
    <row r="265" spans="1:10" x14ac:dyDescent="0.3">
      <c r="A265" t="s">
        <v>107</v>
      </c>
      <c r="C265" t="s">
        <v>809</v>
      </c>
      <c r="H265">
        <v>1</v>
      </c>
      <c r="I265" t="s">
        <v>7</v>
      </c>
      <c r="J265" t="s">
        <v>1207</v>
      </c>
    </row>
    <row r="266" spans="1:10" x14ac:dyDescent="0.3">
      <c r="A266" t="s">
        <v>108</v>
      </c>
      <c r="C266" t="s">
        <v>809</v>
      </c>
      <c r="H266">
        <v>3</v>
      </c>
      <c r="I266" t="s">
        <v>7</v>
      </c>
      <c r="J266" t="s">
        <v>1208</v>
      </c>
    </row>
    <row r="267" spans="1:10" x14ac:dyDescent="0.3">
      <c r="A267" t="s">
        <v>109</v>
      </c>
      <c r="C267" t="s">
        <v>809</v>
      </c>
      <c r="G267" t="s">
        <v>812</v>
      </c>
      <c r="H267">
        <v>4</v>
      </c>
      <c r="I267" t="s">
        <v>7</v>
      </c>
      <c r="J267" t="s">
        <v>1209</v>
      </c>
    </row>
    <row r="268" spans="1:10" x14ac:dyDescent="0.3">
      <c r="A268" t="s">
        <v>1210</v>
      </c>
      <c r="C268" t="s">
        <v>809</v>
      </c>
      <c r="G268" t="s">
        <v>812</v>
      </c>
      <c r="H268">
        <v>3.2</v>
      </c>
      <c r="I268" t="s">
        <v>7</v>
      </c>
      <c r="J268" t="s">
        <v>1211</v>
      </c>
    </row>
    <row r="269" spans="1:10" x14ac:dyDescent="0.3">
      <c r="A269" t="s">
        <v>110</v>
      </c>
      <c r="C269" t="s">
        <v>809</v>
      </c>
      <c r="G269" t="s">
        <v>812</v>
      </c>
      <c r="H269">
        <v>3.3</v>
      </c>
      <c r="I269" t="s">
        <v>7</v>
      </c>
      <c r="J269" t="s">
        <v>1212</v>
      </c>
    </row>
    <row r="270" spans="1:10" x14ac:dyDescent="0.3">
      <c r="A270" t="s">
        <v>111</v>
      </c>
      <c r="C270" t="s">
        <v>809</v>
      </c>
      <c r="G270" t="s">
        <v>812</v>
      </c>
      <c r="H270">
        <v>3.7</v>
      </c>
      <c r="I270" t="s">
        <v>7</v>
      </c>
      <c r="J270" t="s">
        <v>1213</v>
      </c>
    </row>
    <row r="271" spans="1:10" x14ac:dyDescent="0.3">
      <c r="A271" t="s">
        <v>112</v>
      </c>
      <c r="C271" t="s">
        <v>809</v>
      </c>
      <c r="H271">
        <v>10.199999999999999</v>
      </c>
      <c r="I271" t="s">
        <v>7</v>
      </c>
      <c r="J271" t="s">
        <v>1214</v>
      </c>
    </row>
    <row r="272" spans="1:10" x14ac:dyDescent="0.3">
      <c r="A272" t="s">
        <v>113</v>
      </c>
      <c r="C272" t="s">
        <v>809</v>
      </c>
      <c r="G272" t="s">
        <v>832</v>
      </c>
      <c r="H272">
        <v>11.5</v>
      </c>
      <c r="I272" t="s">
        <v>7</v>
      </c>
      <c r="J272" t="s">
        <v>1215</v>
      </c>
    </row>
    <row r="273" spans="1:10" x14ac:dyDescent="0.3">
      <c r="A273" t="s">
        <v>114</v>
      </c>
      <c r="C273" t="s">
        <v>809</v>
      </c>
      <c r="G273" t="s">
        <v>832</v>
      </c>
      <c r="H273">
        <v>14</v>
      </c>
      <c r="I273" t="s">
        <v>7</v>
      </c>
      <c r="J273" t="s">
        <v>1216</v>
      </c>
    </row>
    <row r="274" spans="1:10" x14ac:dyDescent="0.3">
      <c r="A274" t="s">
        <v>1217</v>
      </c>
      <c r="C274" t="s">
        <v>809</v>
      </c>
      <c r="G274" t="s">
        <v>812</v>
      </c>
      <c r="H274">
        <v>10.1</v>
      </c>
      <c r="I274" t="s">
        <v>7</v>
      </c>
      <c r="J274" t="s">
        <v>1218</v>
      </c>
    </row>
    <row r="275" spans="1:10" x14ac:dyDescent="0.3">
      <c r="A275" t="s">
        <v>1219</v>
      </c>
      <c r="C275" t="s">
        <v>809</v>
      </c>
      <c r="G275" t="s">
        <v>812</v>
      </c>
      <c r="H275">
        <v>5.4</v>
      </c>
      <c r="I275" t="s">
        <v>7</v>
      </c>
      <c r="J275" t="s">
        <v>1220</v>
      </c>
    </row>
    <row r="276" spans="1:10" x14ac:dyDescent="0.3">
      <c r="A276" t="s">
        <v>1221</v>
      </c>
      <c r="C276" t="s">
        <v>809</v>
      </c>
      <c r="F276" t="s">
        <v>812</v>
      </c>
      <c r="H276">
        <v>4</v>
      </c>
      <c r="I276" t="s">
        <v>7</v>
      </c>
      <c r="J276" t="s">
        <v>1222</v>
      </c>
    </row>
    <row r="277" spans="1:10" x14ac:dyDescent="0.3">
      <c r="A277" t="s">
        <v>115</v>
      </c>
      <c r="C277" t="s">
        <v>809</v>
      </c>
      <c r="G277" t="s">
        <v>812</v>
      </c>
      <c r="H277">
        <v>11</v>
      </c>
      <c r="I277" t="s">
        <v>7</v>
      </c>
      <c r="J277" t="s">
        <v>1223</v>
      </c>
    </row>
    <row r="278" spans="1:10" x14ac:dyDescent="0.3">
      <c r="A278" t="s">
        <v>116</v>
      </c>
      <c r="C278" t="s">
        <v>809</v>
      </c>
      <c r="G278" t="s">
        <v>832</v>
      </c>
      <c r="H278">
        <v>13.4</v>
      </c>
      <c r="I278" t="s">
        <v>7</v>
      </c>
      <c r="J278" t="s">
        <v>1224</v>
      </c>
    </row>
    <row r="279" spans="1:10" x14ac:dyDescent="0.3">
      <c r="A279" t="s">
        <v>363</v>
      </c>
      <c r="C279" t="s">
        <v>809</v>
      </c>
      <c r="G279" t="s">
        <v>812</v>
      </c>
      <c r="H279">
        <v>16.5</v>
      </c>
      <c r="I279" t="s">
        <v>7</v>
      </c>
      <c r="J279" t="s">
        <v>1225</v>
      </c>
    </row>
    <row r="280" spans="1:10" x14ac:dyDescent="0.3">
      <c r="A280" t="s">
        <v>117</v>
      </c>
      <c r="C280" t="s">
        <v>809</v>
      </c>
      <c r="G280" t="s">
        <v>812</v>
      </c>
      <c r="H280">
        <v>5</v>
      </c>
      <c r="I280" t="s">
        <v>7</v>
      </c>
      <c r="J280" t="s">
        <v>1226</v>
      </c>
    </row>
    <row r="281" spans="1:10" x14ac:dyDescent="0.3">
      <c r="A281" t="s">
        <v>118</v>
      </c>
      <c r="C281" t="s">
        <v>809</v>
      </c>
      <c r="H281">
        <v>3.8</v>
      </c>
      <c r="I281" t="s">
        <v>807</v>
      </c>
      <c r="J281" t="s">
        <v>1227</v>
      </c>
    </row>
    <row r="282" spans="1:10" x14ac:dyDescent="0.3">
      <c r="A282" t="s">
        <v>119</v>
      </c>
      <c r="C282" t="s">
        <v>809</v>
      </c>
      <c r="H282">
        <v>8</v>
      </c>
      <c r="I282" t="s">
        <v>7</v>
      </c>
      <c r="J282" t="s">
        <v>1228</v>
      </c>
    </row>
    <row r="283" spans="1:10" x14ac:dyDescent="0.3">
      <c r="A283" t="s">
        <v>1229</v>
      </c>
      <c r="C283" t="s">
        <v>809</v>
      </c>
      <c r="G283" t="s">
        <v>812</v>
      </c>
      <c r="H283">
        <v>6</v>
      </c>
      <c r="I283" t="s">
        <v>7</v>
      </c>
      <c r="J283" t="s">
        <v>1230</v>
      </c>
    </row>
    <row r="284" spans="1:10" x14ac:dyDescent="0.3">
      <c r="A284" t="s">
        <v>1231</v>
      </c>
      <c r="C284" t="s">
        <v>809</v>
      </c>
      <c r="G284" t="s">
        <v>812</v>
      </c>
      <c r="H284">
        <v>4.3</v>
      </c>
      <c r="I284" t="s">
        <v>7</v>
      </c>
      <c r="J284" t="s">
        <v>1232</v>
      </c>
    </row>
    <row r="285" spans="1:10" x14ac:dyDescent="0.3">
      <c r="A285" t="s">
        <v>1233</v>
      </c>
      <c r="C285" t="s">
        <v>809</v>
      </c>
      <c r="G285" t="s">
        <v>812</v>
      </c>
      <c r="H285">
        <v>4.3</v>
      </c>
      <c r="I285" t="s">
        <v>7</v>
      </c>
      <c r="J285" t="s">
        <v>1234</v>
      </c>
    </row>
    <row r="286" spans="1:10" x14ac:dyDescent="0.3">
      <c r="A286" t="s">
        <v>120</v>
      </c>
      <c r="C286" t="s">
        <v>809</v>
      </c>
      <c r="H286">
        <v>9.1</v>
      </c>
      <c r="I286" t="s">
        <v>807</v>
      </c>
      <c r="J286" t="s">
        <v>1235</v>
      </c>
    </row>
    <row r="287" spans="1:10" x14ac:dyDescent="0.3">
      <c r="A287" t="s">
        <v>1236</v>
      </c>
      <c r="C287" t="s">
        <v>809</v>
      </c>
      <c r="G287" t="s">
        <v>832</v>
      </c>
      <c r="H287">
        <v>10.5</v>
      </c>
      <c r="I287" t="s">
        <v>807</v>
      </c>
      <c r="J287" t="s">
        <v>1237</v>
      </c>
    </row>
    <row r="288" spans="1:10" x14ac:dyDescent="0.3">
      <c r="A288" t="s">
        <v>1238</v>
      </c>
      <c r="C288" t="s">
        <v>809</v>
      </c>
      <c r="H288">
        <v>11.7</v>
      </c>
      <c r="I288" t="s">
        <v>807</v>
      </c>
      <c r="J288" t="s">
        <v>1239</v>
      </c>
    </row>
    <row r="289" spans="1:10" x14ac:dyDescent="0.3">
      <c r="A289" t="s">
        <v>1240</v>
      </c>
      <c r="C289" t="s">
        <v>809</v>
      </c>
      <c r="G289" t="s">
        <v>832</v>
      </c>
      <c r="H289">
        <v>5</v>
      </c>
      <c r="I289" t="s">
        <v>807</v>
      </c>
      <c r="J289" t="s">
        <v>1241</v>
      </c>
    </row>
    <row r="290" spans="1:10" x14ac:dyDescent="0.3">
      <c r="A290" t="s">
        <v>1242</v>
      </c>
      <c r="C290" t="s">
        <v>809</v>
      </c>
      <c r="G290" t="s">
        <v>812</v>
      </c>
      <c r="H290">
        <v>5.4</v>
      </c>
      <c r="I290" t="s">
        <v>7</v>
      </c>
      <c r="J290" t="s">
        <v>1243</v>
      </c>
    </row>
    <row r="291" spans="1:10" x14ac:dyDescent="0.3">
      <c r="A291" t="s">
        <v>1244</v>
      </c>
      <c r="C291" t="s">
        <v>809</v>
      </c>
      <c r="G291" t="s">
        <v>812</v>
      </c>
      <c r="H291">
        <v>5.3</v>
      </c>
      <c r="I291" t="s">
        <v>7</v>
      </c>
      <c r="J291" t="s">
        <v>1245</v>
      </c>
    </row>
    <row r="292" spans="1:10" x14ac:dyDescent="0.3">
      <c r="A292" t="s">
        <v>121</v>
      </c>
      <c r="C292" t="s">
        <v>809</v>
      </c>
      <c r="H292">
        <v>3</v>
      </c>
      <c r="I292" t="s">
        <v>7</v>
      </c>
      <c r="J292" t="s">
        <v>1246</v>
      </c>
    </row>
    <row r="293" spans="1:10" x14ac:dyDescent="0.3">
      <c r="A293" t="s">
        <v>1247</v>
      </c>
      <c r="C293" t="s">
        <v>809</v>
      </c>
      <c r="G293" t="s">
        <v>812</v>
      </c>
      <c r="H293">
        <v>13.1</v>
      </c>
      <c r="I293" t="s">
        <v>7</v>
      </c>
      <c r="J293" t="s">
        <v>1248</v>
      </c>
    </row>
    <row r="294" spans="1:10" x14ac:dyDescent="0.3">
      <c r="A294" t="s">
        <v>1249</v>
      </c>
      <c r="C294" t="s">
        <v>809</v>
      </c>
      <c r="G294" t="s">
        <v>812</v>
      </c>
      <c r="H294">
        <v>16</v>
      </c>
      <c r="I294" t="s">
        <v>7</v>
      </c>
      <c r="J294" t="s">
        <v>1250</v>
      </c>
    </row>
    <row r="295" spans="1:10" x14ac:dyDescent="0.3">
      <c r="A295" t="s">
        <v>1251</v>
      </c>
      <c r="C295" t="s">
        <v>809</v>
      </c>
      <c r="H295">
        <v>5</v>
      </c>
      <c r="I295" t="s">
        <v>7</v>
      </c>
      <c r="J295" t="s">
        <v>1252</v>
      </c>
    </row>
    <row r="296" spans="1:10" x14ac:dyDescent="0.3">
      <c r="A296" t="s">
        <v>1253</v>
      </c>
      <c r="C296" t="s">
        <v>809</v>
      </c>
      <c r="G296" t="s">
        <v>812</v>
      </c>
      <c r="H296">
        <v>15.5</v>
      </c>
      <c r="I296" t="s">
        <v>7</v>
      </c>
      <c r="J296" t="s">
        <v>1254</v>
      </c>
    </row>
    <row r="297" spans="1:10" x14ac:dyDescent="0.3">
      <c r="A297" t="s">
        <v>1255</v>
      </c>
      <c r="C297" t="s">
        <v>809</v>
      </c>
      <c r="G297" t="s">
        <v>812</v>
      </c>
      <c r="H297">
        <v>10</v>
      </c>
      <c r="I297" t="s">
        <v>7</v>
      </c>
      <c r="J297" t="s">
        <v>1256</v>
      </c>
    </row>
    <row r="298" spans="1:10" x14ac:dyDescent="0.3">
      <c r="A298" t="s">
        <v>1257</v>
      </c>
      <c r="C298" t="s">
        <v>809</v>
      </c>
      <c r="H298">
        <v>8</v>
      </c>
      <c r="I298" t="s">
        <v>807</v>
      </c>
      <c r="J298" t="s">
        <v>1258</v>
      </c>
    </row>
    <row r="299" spans="1:10" x14ac:dyDescent="0.3">
      <c r="A299" t="s">
        <v>1259</v>
      </c>
      <c r="C299" t="s">
        <v>809</v>
      </c>
      <c r="H299">
        <v>8</v>
      </c>
      <c r="I299" t="s">
        <v>807</v>
      </c>
      <c r="J299" t="s">
        <v>1260</v>
      </c>
    </row>
    <row r="300" spans="1:10" x14ac:dyDescent="0.3">
      <c r="A300" t="s">
        <v>1261</v>
      </c>
      <c r="C300" t="s">
        <v>809</v>
      </c>
      <c r="H300">
        <v>8</v>
      </c>
      <c r="I300" t="s">
        <v>807</v>
      </c>
      <c r="J300" t="s">
        <v>1262</v>
      </c>
    </row>
    <row r="301" spans="1:10" x14ac:dyDescent="0.3">
      <c r="A301" t="s">
        <v>1263</v>
      </c>
      <c r="C301" t="s">
        <v>809</v>
      </c>
      <c r="H301">
        <v>8</v>
      </c>
      <c r="I301" t="s">
        <v>807</v>
      </c>
      <c r="J301" t="s">
        <v>1264</v>
      </c>
    </row>
    <row r="302" spans="1:10" x14ac:dyDescent="0.3">
      <c r="A302" t="s">
        <v>1265</v>
      </c>
      <c r="C302" t="s">
        <v>809</v>
      </c>
      <c r="H302">
        <v>8</v>
      </c>
      <c r="I302" t="s">
        <v>807</v>
      </c>
      <c r="J302" t="s">
        <v>1266</v>
      </c>
    </row>
    <row r="303" spans="1:10" x14ac:dyDescent="0.3">
      <c r="A303" t="s">
        <v>1267</v>
      </c>
      <c r="C303" t="s">
        <v>809</v>
      </c>
      <c r="H303">
        <v>8</v>
      </c>
      <c r="I303" t="s">
        <v>807</v>
      </c>
      <c r="J303" t="s">
        <v>1268</v>
      </c>
    </row>
    <row r="304" spans="1:10" x14ac:dyDescent="0.3">
      <c r="A304" t="s">
        <v>1269</v>
      </c>
      <c r="C304" t="s">
        <v>809</v>
      </c>
      <c r="H304">
        <v>2.6</v>
      </c>
      <c r="I304" t="s">
        <v>7</v>
      </c>
      <c r="J304" t="s">
        <v>1270</v>
      </c>
    </row>
    <row r="305" spans="1:10" x14ac:dyDescent="0.3">
      <c r="A305" t="s">
        <v>1271</v>
      </c>
      <c r="C305" t="s">
        <v>809</v>
      </c>
      <c r="H305">
        <v>0</v>
      </c>
      <c r="I305" t="s">
        <v>966</v>
      </c>
      <c r="J305" t="s">
        <v>1272</v>
      </c>
    </row>
    <row r="306" spans="1:10" x14ac:dyDescent="0.3">
      <c r="A306" t="s">
        <v>1273</v>
      </c>
      <c r="C306" t="s">
        <v>809</v>
      </c>
      <c r="H306">
        <v>6.3</v>
      </c>
      <c r="I306" t="s">
        <v>7</v>
      </c>
      <c r="J306" t="s">
        <v>1274</v>
      </c>
    </row>
    <row r="307" spans="1:10" x14ac:dyDescent="0.3">
      <c r="A307" t="s">
        <v>1275</v>
      </c>
      <c r="C307" t="s">
        <v>809</v>
      </c>
      <c r="H307">
        <v>5</v>
      </c>
      <c r="I307" t="s">
        <v>807</v>
      </c>
      <c r="J307" t="s">
        <v>1276</v>
      </c>
    </row>
    <row r="308" spans="1:10" x14ac:dyDescent="0.3">
      <c r="A308" t="s">
        <v>1277</v>
      </c>
      <c r="C308" t="s">
        <v>770</v>
      </c>
      <c r="H308">
        <v>3</v>
      </c>
      <c r="I308" t="s">
        <v>7</v>
      </c>
      <c r="J308" t="s">
        <v>787</v>
      </c>
    </row>
    <row r="309" spans="1:10" x14ac:dyDescent="0.3">
      <c r="A309" t="s">
        <v>1278</v>
      </c>
      <c r="C309" t="s">
        <v>809</v>
      </c>
      <c r="H309">
        <v>3</v>
      </c>
      <c r="I309" t="s">
        <v>7</v>
      </c>
      <c r="J309" t="s">
        <v>1279</v>
      </c>
    </row>
    <row r="310" spans="1:10" x14ac:dyDescent="0.3">
      <c r="A310" t="s">
        <v>786</v>
      </c>
      <c r="C310" t="s">
        <v>809</v>
      </c>
      <c r="G310" t="s">
        <v>832</v>
      </c>
      <c r="H310">
        <v>0</v>
      </c>
      <c r="I310" t="s">
        <v>919</v>
      </c>
      <c r="J310" t="s">
        <v>1280</v>
      </c>
    </row>
    <row r="311" spans="1:10" x14ac:dyDescent="0.3">
      <c r="A311" t="s">
        <v>1281</v>
      </c>
      <c r="C311" t="s">
        <v>770</v>
      </c>
      <c r="H311">
        <v>2</v>
      </c>
      <c r="I311" t="s">
        <v>7</v>
      </c>
      <c r="J311" t="s">
        <v>790</v>
      </c>
    </row>
    <row r="312" spans="1:10" x14ac:dyDescent="0.3">
      <c r="A312" t="s">
        <v>123</v>
      </c>
      <c r="C312" t="s">
        <v>809</v>
      </c>
      <c r="H312">
        <v>9.5</v>
      </c>
      <c r="I312" t="s">
        <v>7</v>
      </c>
      <c r="J312" t="s">
        <v>1282</v>
      </c>
    </row>
    <row r="313" spans="1:10" x14ac:dyDescent="0.3">
      <c r="A313" t="s">
        <v>125</v>
      </c>
      <c r="C313" t="s">
        <v>809</v>
      </c>
      <c r="G313" t="s">
        <v>812</v>
      </c>
      <c r="H313">
        <v>3.5</v>
      </c>
      <c r="I313" t="s">
        <v>7</v>
      </c>
      <c r="J313" t="s">
        <v>1283</v>
      </c>
    </row>
    <row r="314" spans="1:10" x14ac:dyDescent="0.3">
      <c r="A314" t="s">
        <v>126</v>
      </c>
      <c r="C314" t="s">
        <v>809</v>
      </c>
      <c r="G314" t="s">
        <v>812</v>
      </c>
      <c r="H314">
        <v>3.5</v>
      </c>
      <c r="I314" t="s">
        <v>7</v>
      </c>
      <c r="J314" t="s">
        <v>1284</v>
      </c>
    </row>
    <row r="315" spans="1:10" x14ac:dyDescent="0.3">
      <c r="A315" t="s">
        <v>1285</v>
      </c>
      <c r="C315" t="s">
        <v>809</v>
      </c>
      <c r="G315" t="s">
        <v>832</v>
      </c>
      <c r="H315">
        <v>9.1999999999999993</v>
      </c>
      <c r="I315" t="s">
        <v>7</v>
      </c>
      <c r="J315" t="s">
        <v>1286</v>
      </c>
    </row>
    <row r="316" spans="1:10" x14ac:dyDescent="0.3">
      <c r="A316" t="s">
        <v>127</v>
      </c>
      <c r="C316" t="s">
        <v>809</v>
      </c>
      <c r="G316" t="s">
        <v>832</v>
      </c>
      <c r="H316">
        <v>8.1</v>
      </c>
      <c r="I316" t="s">
        <v>7</v>
      </c>
      <c r="J316" t="s">
        <v>1287</v>
      </c>
    </row>
    <row r="317" spans="1:10" x14ac:dyDescent="0.3">
      <c r="A317" t="s">
        <v>128</v>
      </c>
      <c r="C317" t="s">
        <v>809</v>
      </c>
      <c r="H317">
        <v>10.9</v>
      </c>
      <c r="I317" t="s">
        <v>7</v>
      </c>
      <c r="J317" t="s">
        <v>1288</v>
      </c>
    </row>
    <row r="318" spans="1:10" x14ac:dyDescent="0.3">
      <c r="A318" t="s">
        <v>129</v>
      </c>
      <c r="C318" t="s">
        <v>809</v>
      </c>
      <c r="F318" t="s">
        <v>812</v>
      </c>
      <c r="H318">
        <v>8.8000000000000007</v>
      </c>
      <c r="I318" t="s">
        <v>7</v>
      </c>
      <c r="J318" t="s">
        <v>1289</v>
      </c>
    </row>
    <row r="319" spans="1:10" x14ac:dyDescent="0.3">
      <c r="A319" t="s">
        <v>1290</v>
      </c>
      <c r="C319" t="s">
        <v>809</v>
      </c>
      <c r="G319" t="s">
        <v>812</v>
      </c>
      <c r="H319">
        <v>12.9</v>
      </c>
      <c r="I319" t="s">
        <v>7</v>
      </c>
      <c r="J319" t="s">
        <v>1291</v>
      </c>
    </row>
    <row r="320" spans="1:10" x14ac:dyDescent="0.3">
      <c r="A320" t="s">
        <v>1292</v>
      </c>
      <c r="C320" t="s">
        <v>809</v>
      </c>
      <c r="G320" t="s">
        <v>812</v>
      </c>
      <c r="H320">
        <v>10.199999999999999</v>
      </c>
      <c r="I320" t="s">
        <v>7</v>
      </c>
      <c r="J320" t="s">
        <v>1293</v>
      </c>
    </row>
    <row r="321" spans="1:10" x14ac:dyDescent="0.3">
      <c r="A321" t="s">
        <v>1294</v>
      </c>
      <c r="C321" t="s">
        <v>770</v>
      </c>
      <c r="H321">
        <v>10</v>
      </c>
      <c r="I321" t="s">
        <v>7</v>
      </c>
      <c r="J321" t="s">
        <v>792</v>
      </c>
    </row>
    <row r="322" spans="1:10" x14ac:dyDescent="0.3">
      <c r="A322" t="s">
        <v>130</v>
      </c>
      <c r="C322" t="s">
        <v>809</v>
      </c>
      <c r="G322" t="s">
        <v>832</v>
      </c>
      <c r="H322">
        <v>16</v>
      </c>
      <c r="I322" t="s">
        <v>7</v>
      </c>
      <c r="J322" t="s">
        <v>1295</v>
      </c>
    </row>
    <row r="323" spans="1:10" x14ac:dyDescent="0.3">
      <c r="A323" t="s">
        <v>131</v>
      </c>
      <c r="C323" t="s">
        <v>809</v>
      </c>
      <c r="G323" t="s">
        <v>812</v>
      </c>
      <c r="H323">
        <v>12.4</v>
      </c>
      <c r="I323" t="s">
        <v>7</v>
      </c>
      <c r="J323" t="s">
        <v>1296</v>
      </c>
    </row>
    <row r="324" spans="1:10" x14ac:dyDescent="0.3">
      <c r="A324" t="s">
        <v>1297</v>
      </c>
      <c r="C324" t="s">
        <v>809</v>
      </c>
      <c r="G324" t="s">
        <v>832</v>
      </c>
      <c r="H324">
        <v>9.5</v>
      </c>
      <c r="I324" t="s">
        <v>807</v>
      </c>
      <c r="J324" t="s">
        <v>1298</v>
      </c>
    </row>
    <row r="325" spans="1:10" x14ac:dyDescent="0.3">
      <c r="A325" t="s">
        <v>1299</v>
      </c>
      <c r="C325" t="s">
        <v>809</v>
      </c>
      <c r="G325" t="s">
        <v>832</v>
      </c>
      <c r="H325">
        <v>7.8</v>
      </c>
      <c r="I325" t="s">
        <v>807</v>
      </c>
      <c r="J325" t="s">
        <v>1300</v>
      </c>
    </row>
    <row r="326" spans="1:10" x14ac:dyDescent="0.3">
      <c r="A326" t="s">
        <v>132</v>
      </c>
      <c r="C326" t="s">
        <v>809</v>
      </c>
      <c r="H326">
        <v>6.6</v>
      </c>
      <c r="I326" t="s">
        <v>7</v>
      </c>
      <c r="J326" t="s">
        <v>1301</v>
      </c>
    </row>
    <row r="327" spans="1:10" x14ac:dyDescent="0.3">
      <c r="A327" t="s">
        <v>1302</v>
      </c>
      <c r="C327" t="s">
        <v>809</v>
      </c>
      <c r="F327" t="s">
        <v>812</v>
      </c>
      <c r="H327">
        <v>13.9</v>
      </c>
      <c r="I327" t="s">
        <v>7</v>
      </c>
      <c r="J327" t="s">
        <v>1303</v>
      </c>
    </row>
    <row r="328" spans="1:10" x14ac:dyDescent="0.3">
      <c r="A328" t="s">
        <v>1304</v>
      </c>
      <c r="C328" t="s">
        <v>809</v>
      </c>
      <c r="F328" t="s">
        <v>812</v>
      </c>
      <c r="H328">
        <v>16</v>
      </c>
      <c r="I328" t="s">
        <v>7</v>
      </c>
      <c r="J328" t="s">
        <v>1305</v>
      </c>
    </row>
    <row r="329" spans="1:10" x14ac:dyDescent="0.3">
      <c r="A329" t="s">
        <v>1306</v>
      </c>
      <c r="C329" t="s">
        <v>809</v>
      </c>
      <c r="G329" t="s">
        <v>812</v>
      </c>
      <c r="H329">
        <v>13.3</v>
      </c>
      <c r="I329" t="s">
        <v>7</v>
      </c>
      <c r="J329" t="s">
        <v>1307</v>
      </c>
    </row>
    <row r="330" spans="1:10" x14ac:dyDescent="0.3">
      <c r="A330" t="s">
        <v>133</v>
      </c>
      <c r="C330" t="s">
        <v>809</v>
      </c>
      <c r="H330">
        <v>12.2</v>
      </c>
      <c r="I330" t="s">
        <v>7</v>
      </c>
      <c r="J330" t="s">
        <v>1308</v>
      </c>
    </row>
    <row r="331" spans="1:10" x14ac:dyDescent="0.3">
      <c r="A331" t="s">
        <v>1309</v>
      </c>
      <c r="C331" t="s">
        <v>809</v>
      </c>
      <c r="G331" t="s">
        <v>832</v>
      </c>
      <c r="H331">
        <v>16.5</v>
      </c>
      <c r="I331" t="s">
        <v>7</v>
      </c>
      <c r="J331" t="s">
        <v>1310</v>
      </c>
    </row>
    <row r="332" spans="1:10" x14ac:dyDescent="0.3">
      <c r="A332" t="s">
        <v>1311</v>
      </c>
      <c r="C332" t="s">
        <v>809</v>
      </c>
      <c r="G332" t="s">
        <v>832</v>
      </c>
      <c r="H332">
        <v>10.199999999999999</v>
      </c>
      <c r="I332" t="s">
        <v>7</v>
      </c>
      <c r="J332" t="s">
        <v>1312</v>
      </c>
    </row>
    <row r="333" spans="1:10" x14ac:dyDescent="0.3">
      <c r="A333" t="s">
        <v>134</v>
      </c>
      <c r="C333" t="s">
        <v>809</v>
      </c>
      <c r="G333" t="s">
        <v>832</v>
      </c>
      <c r="H333">
        <v>14.2</v>
      </c>
      <c r="I333" t="s">
        <v>7</v>
      </c>
      <c r="J333" t="s">
        <v>1313</v>
      </c>
    </row>
    <row r="334" spans="1:10" x14ac:dyDescent="0.3">
      <c r="A334" t="s">
        <v>135</v>
      </c>
      <c r="C334" t="s">
        <v>809</v>
      </c>
      <c r="H334">
        <v>16</v>
      </c>
      <c r="I334" t="s">
        <v>7</v>
      </c>
      <c r="J334" t="s">
        <v>1314</v>
      </c>
    </row>
    <row r="335" spans="1:10" x14ac:dyDescent="0.3">
      <c r="A335" t="s">
        <v>136</v>
      </c>
      <c r="C335" t="s">
        <v>809</v>
      </c>
      <c r="G335" t="s">
        <v>832</v>
      </c>
      <c r="H335">
        <v>30</v>
      </c>
      <c r="I335" t="s">
        <v>7</v>
      </c>
      <c r="J335" t="s">
        <v>1315</v>
      </c>
    </row>
    <row r="336" spans="1:10" x14ac:dyDescent="0.3">
      <c r="A336" t="s">
        <v>137</v>
      </c>
      <c r="C336" t="s">
        <v>809</v>
      </c>
      <c r="G336" t="s">
        <v>832</v>
      </c>
      <c r="H336">
        <v>10</v>
      </c>
      <c r="I336" t="s">
        <v>7</v>
      </c>
      <c r="J336" t="s">
        <v>1316</v>
      </c>
    </row>
    <row r="337" spans="1:10" x14ac:dyDescent="0.3">
      <c r="A337" t="s">
        <v>1317</v>
      </c>
      <c r="C337" t="s">
        <v>809</v>
      </c>
      <c r="G337" t="s">
        <v>835</v>
      </c>
      <c r="H337">
        <v>8.3000000000000007</v>
      </c>
      <c r="I337" t="s">
        <v>7</v>
      </c>
      <c r="J337" t="s">
        <v>1310</v>
      </c>
    </row>
    <row r="338" spans="1:10" x14ac:dyDescent="0.3">
      <c r="A338" t="s">
        <v>1318</v>
      </c>
      <c r="C338" t="s">
        <v>809</v>
      </c>
      <c r="G338" t="s">
        <v>835</v>
      </c>
      <c r="H338">
        <v>7.1</v>
      </c>
      <c r="I338" t="s">
        <v>7</v>
      </c>
      <c r="J338" t="s">
        <v>1319</v>
      </c>
    </row>
    <row r="339" spans="1:10" x14ac:dyDescent="0.3">
      <c r="A339" t="s">
        <v>1320</v>
      </c>
      <c r="C339" t="s">
        <v>809</v>
      </c>
      <c r="F339" t="s">
        <v>835</v>
      </c>
      <c r="H339">
        <v>3</v>
      </c>
      <c r="I339" t="s">
        <v>807</v>
      </c>
      <c r="J339" t="s">
        <v>1321</v>
      </c>
    </row>
    <row r="340" spans="1:10" x14ac:dyDescent="0.3">
      <c r="A340" t="s">
        <v>1322</v>
      </c>
      <c r="C340" t="s">
        <v>809</v>
      </c>
      <c r="F340" t="s">
        <v>994</v>
      </c>
      <c r="H340">
        <v>8.3000000000000007</v>
      </c>
      <c r="I340" t="s">
        <v>807</v>
      </c>
      <c r="J340" t="s">
        <v>1323</v>
      </c>
    </row>
    <row r="341" spans="1:10" x14ac:dyDescent="0.3">
      <c r="A341" t="s">
        <v>1324</v>
      </c>
      <c r="C341" t="s">
        <v>809</v>
      </c>
      <c r="F341" t="s">
        <v>994</v>
      </c>
      <c r="H341">
        <v>4.3</v>
      </c>
      <c r="I341" t="s">
        <v>807</v>
      </c>
      <c r="J341" t="s">
        <v>1325</v>
      </c>
    </row>
    <row r="342" spans="1:10" x14ac:dyDescent="0.3">
      <c r="A342" t="s">
        <v>138</v>
      </c>
      <c r="C342" t="s">
        <v>809</v>
      </c>
      <c r="H342">
        <v>5</v>
      </c>
      <c r="I342" t="s">
        <v>7</v>
      </c>
      <c r="J342" t="s">
        <v>1326</v>
      </c>
    </row>
    <row r="343" spans="1:10" x14ac:dyDescent="0.3">
      <c r="A343" t="s">
        <v>139</v>
      </c>
      <c r="C343" t="s">
        <v>809</v>
      </c>
      <c r="G343" t="s">
        <v>812</v>
      </c>
      <c r="H343">
        <v>2.7</v>
      </c>
      <c r="I343" t="s">
        <v>7</v>
      </c>
      <c r="J343" t="s">
        <v>1327</v>
      </c>
    </row>
    <row r="344" spans="1:10" x14ac:dyDescent="0.3">
      <c r="A344" t="s">
        <v>140</v>
      </c>
      <c r="C344" t="s">
        <v>809</v>
      </c>
      <c r="G344" t="s">
        <v>835</v>
      </c>
      <c r="H344">
        <v>9</v>
      </c>
      <c r="I344" t="s">
        <v>807</v>
      </c>
      <c r="J344" t="s">
        <v>1328</v>
      </c>
    </row>
    <row r="345" spans="1:10" x14ac:dyDescent="0.3">
      <c r="A345" t="s">
        <v>1329</v>
      </c>
      <c r="C345" t="s">
        <v>809</v>
      </c>
      <c r="F345" t="s">
        <v>832</v>
      </c>
      <c r="H345">
        <v>2.5</v>
      </c>
      <c r="I345" t="s">
        <v>7</v>
      </c>
      <c r="J345" t="s">
        <v>1330</v>
      </c>
    </row>
    <row r="346" spans="1:10" x14ac:dyDescent="0.3">
      <c r="A346" t="s">
        <v>1331</v>
      </c>
      <c r="C346" t="s">
        <v>809</v>
      </c>
      <c r="G346" t="s">
        <v>812</v>
      </c>
      <c r="H346">
        <v>3.4</v>
      </c>
      <c r="I346" t="s">
        <v>7</v>
      </c>
      <c r="J346" t="s">
        <v>1332</v>
      </c>
    </row>
    <row r="347" spans="1:10" x14ac:dyDescent="0.3">
      <c r="A347" t="s">
        <v>422</v>
      </c>
      <c r="C347" t="s">
        <v>809</v>
      </c>
      <c r="H347">
        <v>2</v>
      </c>
      <c r="I347" t="s">
        <v>7</v>
      </c>
      <c r="J347" t="s">
        <v>1333</v>
      </c>
    </row>
    <row r="348" spans="1:10" x14ac:dyDescent="0.3">
      <c r="A348" t="s">
        <v>1334</v>
      </c>
      <c r="C348" t="s">
        <v>809</v>
      </c>
      <c r="H348">
        <v>1.3</v>
      </c>
      <c r="I348" t="s">
        <v>7</v>
      </c>
      <c r="J348" t="s">
        <v>1335</v>
      </c>
    </row>
    <row r="349" spans="1:10" x14ac:dyDescent="0.3">
      <c r="A349" t="s">
        <v>1336</v>
      </c>
      <c r="C349" t="s">
        <v>809</v>
      </c>
      <c r="F349" t="s">
        <v>812</v>
      </c>
      <c r="H349">
        <v>1</v>
      </c>
      <c r="I349" t="s">
        <v>7</v>
      </c>
      <c r="J349" t="s">
        <v>1337</v>
      </c>
    </row>
    <row r="350" spans="1:10" x14ac:dyDescent="0.3">
      <c r="A350" t="s">
        <v>789</v>
      </c>
      <c r="C350" t="s">
        <v>809</v>
      </c>
      <c r="G350" t="s">
        <v>832</v>
      </c>
      <c r="H350">
        <v>0</v>
      </c>
      <c r="I350" t="s">
        <v>919</v>
      </c>
      <c r="J350" t="s">
        <v>1338</v>
      </c>
    </row>
    <row r="351" spans="1:10" x14ac:dyDescent="0.3">
      <c r="A351" t="s">
        <v>142</v>
      </c>
      <c r="C351" t="s">
        <v>809</v>
      </c>
      <c r="H351">
        <v>25</v>
      </c>
      <c r="I351" t="s">
        <v>7</v>
      </c>
      <c r="J351" t="s">
        <v>1339</v>
      </c>
    </row>
    <row r="352" spans="1:10" x14ac:dyDescent="0.3">
      <c r="A352" t="s">
        <v>144</v>
      </c>
      <c r="C352" t="s">
        <v>809</v>
      </c>
      <c r="H352">
        <v>25</v>
      </c>
      <c r="I352" t="s">
        <v>7</v>
      </c>
      <c r="J352" t="s">
        <v>1340</v>
      </c>
    </row>
    <row r="353" spans="1:10" x14ac:dyDescent="0.3">
      <c r="A353" t="s">
        <v>145</v>
      </c>
      <c r="C353" t="s">
        <v>809</v>
      </c>
      <c r="H353">
        <v>27.5</v>
      </c>
      <c r="I353" t="s">
        <v>7</v>
      </c>
      <c r="J353" t="s">
        <v>1341</v>
      </c>
    </row>
    <row r="354" spans="1:10" x14ac:dyDescent="0.3">
      <c r="A354" t="s">
        <v>146</v>
      </c>
      <c r="C354" t="s">
        <v>809</v>
      </c>
      <c r="H354">
        <v>27.5</v>
      </c>
      <c r="I354" t="s">
        <v>7</v>
      </c>
      <c r="J354" t="s">
        <v>1342</v>
      </c>
    </row>
    <row r="355" spans="1:10" x14ac:dyDescent="0.3">
      <c r="A355" t="s">
        <v>147</v>
      </c>
      <c r="C355" t="s">
        <v>809</v>
      </c>
      <c r="G355" t="s">
        <v>832</v>
      </c>
      <c r="H355">
        <v>17</v>
      </c>
      <c r="I355" t="s">
        <v>7</v>
      </c>
      <c r="J355" t="s">
        <v>1343</v>
      </c>
    </row>
    <row r="356" spans="1:10" x14ac:dyDescent="0.3">
      <c r="A356" t="s">
        <v>148</v>
      </c>
      <c r="C356" t="s">
        <v>809</v>
      </c>
      <c r="G356" t="s">
        <v>832</v>
      </c>
      <c r="H356">
        <v>17.7</v>
      </c>
      <c r="I356" t="s">
        <v>7</v>
      </c>
      <c r="J356" t="s">
        <v>1344</v>
      </c>
    </row>
    <row r="357" spans="1:10" x14ac:dyDescent="0.3">
      <c r="A357" t="s">
        <v>149</v>
      </c>
      <c r="C357" t="s">
        <v>809</v>
      </c>
      <c r="G357" t="s">
        <v>832</v>
      </c>
      <c r="H357">
        <v>30</v>
      </c>
      <c r="I357" t="s">
        <v>7</v>
      </c>
      <c r="J357" t="s">
        <v>1345</v>
      </c>
    </row>
    <row r="358" spans="1:10" x14ac:dyDescent="0.3">
      <c r="A358" t="s">
        <v>150</v>
      </c>
      <c r="C358" t="s">
        <v>809</v>
      </c>
      <c r="G358" t="s">
        <v>832</v>
      </c>
      <c r="H358">
        <v>30</v>
      </c>
      <c r="I358" t="s">
        <v>7</v>
      </c>
      <c r="J358" t="s">
        <v>1346</v>
      </c>
    </row>
    <row r="359" spans="1:10" x14ac:dyDescent="0.3">
      <c r="A359" t="s">
        <v>1347</v>
      </c>
      <c r="C359" t="s">
        <v>809</v>
      </c>
      <c r="G359" t="s">
        <v>832</v>
      </c>
      <c r="H359">
        <v>17</v>
      </c>
      <c r="I359" t="s">
        <v>807</v>
      </c>
      <c r="J359" t="s">
        <v>1348</v>
      </c>
    </row>
    <row r="360" spans="1:10" x14ac:dyDescent="0.3">
      <c r="A360" t="s">
        <v>1349</v>
      </c>
      <c r="C360" t="s">
        <v>809</v>
      </c>
      <c r="G360" t="s">
        <v>832</v>
      </c>
      <c r="H360">
        <v>17.7</v>
      </c>
      <c r="I360" t="s">
        <v>807</v>
      </c>
      <c r="J360" t="s">
        <v>1350</v>
      </c>
    </row>
    <row r="361" spans="1:10" x14ac:dyDescent="0.3">
      <c r="A361" t="s">
        <v>1351</v>
      </c>
      <c r="C361" t="s">
        <v>809</v>
      </c>
      <c r="G361" t="s">
        <v>832</v>
      </c>
      <c r="H361">
        <v>30</v>
      </c>
      <c r="I361" t="s">
        <v>807</v>
      </c>
      <c r="J361" t="s">
        <v>1352</v>
      </c>
    </row>
    <row r="362" spans="1:10" x14ac:dyDescent="0.3">
      <c r="A362" t="s">
        <v>1353</v>
      </c>
      <c r="C362" t="s">
        <v>809</v>
      </c>
      <c r="G362" t="s">
        <v>832</v>
      </c>
      <c r="H362">
        <v>30</v>
      </c>
      <c r="I362" t="s">
        <v>807</v>
      </c>
      <c r="J362" t="s">
        <v>1354</v>
      </c>
    </row>
    <row r="363" spans="1:10" x14ac:dyDescent="0.3">
      <c r="A363" t="s">
        <v>151</v>
      </c>
      <c r="C363" t="s">
        <v>809</v>
      </c>
      <c r="G363" t="s">
        <v>812</v>
      </c>
      <c r="H363">
        <v>21.3</v>
      </c>
      <c r="I363" t="s">
        <v>7</v>
      </c>
      <c r="J363" t="s">
        <v>1355</v>
      </c>
    </row>
    <row r="364" spans="1:10" x14ac:dyDescent="0.3">
      <c r="A364" t="s">
        <v>152</v>
      </c>
      <c r="C364" t="s">
        <v>809</v>
      </c>
      <c r="G364" t="s">
        <v>812</v>
      </c>
      <c r="H364">
        <v>21.3</v>
      </c>
      <c r="I364" t="s">
        <v>7</v>
      </c>
      <c r="J364" t="s">
        <v>1356</v>
      </c>
    </row>
    <row r="365" spans="1:10" x14ac:dyDescent="0.3">
      <c r="A365" t="s">
        <v>1357</v>
      </c>
      <c r="C365" t="s">
        <v>809</v>
      </c>
      <c r="H365">
        <v>15</v>
      </c>
      <c r="I365" t="s">
        <v>807</v>
      </c>
      <c r="J365" t="s">
        <v>1358</v>
      </c>
    </row>
    <row r="366" spans="1:10" x14ac:dyDescent="0.3">
      <c r="A366" t="s">
        <v>1359</v>
      </c>
      <c r="C366" t="s">
        <v>809</v>
      </c>
      <c r="H366">
        <v>15</v>
      </c>
      <c r="I366" t="s">
        <v>807</v>
      </c>
      <c r="J366" t="s">
        <v>1360</v>
      </c>
    </row>
    <row r="367" spans="1:10" x14ac:dyDescent="0.3">
      <c r="A367" t="s">
        <v>153</v>
      </c>
      <c r="C367" t="s">
        <v>809</v>
      </c>
      <c r="G367" t="s">
        <v>835</v>
      </c>
      <c r="H367">
        <v>13.4</v>
      </c>
      <c r="I367" t="s">
        <v>807</v>
      </c>
      <c r="J367" t="s">
        <v>1361</v>
      </c>
    </row>
    <row r="368" spans="1:10" x14ac:dyDescent="0.3">
      <c r="A368" t="s">
        <v>154</v>
      </c>
      <c r="C368" t="s">
        <v>809</v>
      </c>
      <c r="G368" t="s">
        <v>835</v>
      </c>
      <c r="H368">
        <v>13.4</v>
      </c>
      <c r="I368" t="s">
        <v>807</v>
      </c>
      <c r="J368" t="s">
        <v>1362</v>
      </c>
    </row>
    <row r="369" spans="1:10" x14ac:dyDescent="0.3">
      <c r="A369" t="s">
        <v>404</v>
      </c>
      <c r="C369" t="s">
        <v>809</v>
      </c>
      <c r="G369" t="s">
        <v>835</v>
      </c>
      <c r="H369">
        <v>13.4</v>
      </c>
      <c r="I369" t="s">
        <v>807</v>
      </c>
      <c r="J369" t="s">
        <v>1363</v>
      </c>
    </row>
    <row r="370" spans="1:10" x14ac:dyDescent="0.3">
      <c r="A370" t="s">
        <v>405</v>
      </c>
      <c r="C370" t="s">
        <v>809</v>
      </c>
      <c r="G370" t="s">
        <v>835</v>
      </c>
      <c r="H370">
        <v>13.4</v>
      </c>
      <c r="I370" t="s">
        <v>807</v>
      </c>
      <c r="J370" t="s">
        <v>1364</v>
      </c>
    </row>
    <row r="371" spans="1:10" x14ac:dyDescent="0.3">
      <c r="A371" t="s">
        <v>155</v>
      </c>
      <c r="C371" t="s">
        <v>809</v>
      </c>
      <c r="H371">
        <v>1.2</v>
      </c>
      <c r="I371" t="s">
        <v>7</v>
      </c>
      <c r="J371" t="s">
        <v>1365</v>
      </c>
    </row>
    <row r="372" spans="1:10" x14ac:dyDescent="0.3">
      <c r="A372" t="s">
        <v>156</v>
      </c>
      <c r="C372" t="s">
        <v>809</v>
      </c>
      <c r="H372">
        <v>1.2</v>
      </c>
      <c r="I372" t="s">
        <v>7</v>
      </c>
      <c r="J372" t="s">
        <v>1366</v>
      </c>
    </row>
    <row r="373" spans="1:10" x14ac:dyDescent="0.3">
      <c r="A373" t="s">
        <v>157</v>
      </c>
      <c r="C373" t="s">
        <v>809</v>
      </c>
      <c r="H373">
        <v>1.2</v>
      </c>
      <c r="I373" t="s">
        <v>7</v>
      </c>
      <c r="J373" t="s">
        <v>1367</v>
      </c>
    </row>
    <row r="374" spans="1:10" x14ac:dyDescent="0.3">
      <c r="A374" t="s">
        <v>158</v>
      </c>
      <c r="C374" t="s">
        <v>809</v>
      </c>
      <c r="H374">
        <v>1.2</v>
      </c>
      <c r="I374" t="s">
        <v>7</v>
      </c>
      <c r="J374" t="s">
        <v>1368</v>
      </c>
    </row>
    <row r="375" spans="1:10" x14ac:dyDescent="0.3">
      <c r="A375" t="s">
        <v>159</v>
      </c>
      <c r="C375" t="s">
        <v>809</v>
      </c>
      <c r="G375" t="s">
        <v>835</v>
      </c>
      <c r="H375">
        <v>3</v>
      </c>
      <c r="I375" t="s">
        <v>807</v>
      </c>
      <c r="J375" t="s">
        <v>1369</v>
      </c>
    </row>
    <row r="376" spans="1:10" x14ac:dyDescent="0.3">
      <c r="A376" t="s">
        <v>160</v>
      </c>
      <c r="C376" t="s">
        <v>809</v>
      </c>
      <c r="G376" t="s">
        <v>835</v>
      </c>
      <c r="H376">
        <v>3</v>
      </c>
      <c r="I376" t="s">
        <v>807</v>
      </c>
      <c r="J376" t="s">
        <v>1370</v>
      </c>
    </row>
    <row r="377" spans="1:10" x14ac:dyDescent="0.3">
      <c r="A377" t="s">
        <v>161</v>
      </c>
      <c r="C377" t="s">
        <v>809</v>
      </c>
      <c r="H377">
        <v>2</v>
      </c>
      <c r="I377" t="s">
        <v>7</v>
      </c>
      <c r="J377" t="s">
        <v>1371</v>
      </c>
    </row>
    <row r="378" spans="1:10" x14ac:dyDescent="0.3">
      <c r="A378" t="s">
        <v>162</v>
      </c>
      <c r="C378" t="s">
        <v>809</v>
      </c>
      <c r="G378" t="s">
        <v>835</v>
      </c>
      <c r="H378">
        <v>3</v>
      </c>
      <c r="I378" t="s">
        <v>807</v>
      </c>
      <c r="J378" t="s">
        <v>1372</v>
      </c>
    </row>
    <row r="379" spans="1:10" x14ac:dyDescent="0.3">
      <c r="A379" t="s">
        <v>163</v>
      </c>
      <c r="C379" t="s">
        <v>809</v>
      </c>
      <c r="G379" t="s">
        <v>835</v>
      </c>
      <c r="H379">
        <v>3</v>
      </c>
      <c r="I379" t="s">
        <v>807</v>
      </c>
      <c r="J379" t="s">
        <v>1373</v>
      </c>
    </row>
    <row r="380" spans="1:10" x14ac:dyDescent="0.3">
      <c r="A380" t="s">
        <v>164</v>
      </c>
      <c r="C380" t="s">
        <v>809</v>
      </c>
      <c r="G380" t="s">
        <v>835</v>
      </c>
      <c r="H380">
        <v>4.0999999999999996</v>
      </c>
      <c r="I380" t="s">
        <v>807</v>
      </c>
      <c r="J380" t="s">
        <v>1374</v>
      </c>
    </row>
    <row r="381" spans="1:10" x14ac:dyDescent="0.3">
      <c r="A381" t="s">
        <v>165</v>
      </c>
      <c r="C381" t="s">
        <v>809</v>
      </c>
      <c r="G381" t="s">
        <v>835</v>
      </c>
      <c r="H381">
        <v>4.0999999999999996</v>
      </c>
      <c r="I381" t="s">
        <v>807</v>
      </c>
      <c r="J381" t="s">
        <v>1375</v>
      </c>
    </row>
    <row r="382" spans="1:10" x14ac:dyDescent="0.3">
      <c r="A382" t="s">
        <v>166</v>
      </c>
      <c r="C382" t="s">
        <v>809</v>
      </c>
      <c r="G382" t="s">
        <v>832</v>
      </c>
      <c r="H382">
        <v>3.7</v>
      </c>
      <c r="I382" t="s">
        <v>7</v>
      </c>
      <c r="J382" t="s">
        <v>1376</v>
      </c>
    </row>
    <row r="383" spans="1:10" x14ac:dyDescent="0.3">
      <c r="A383" t="s">
        <v>167</v>
      </c>
      <c r="C383" t="s">
        <v>809</v>
      </c>
      <c r="H383">
        <v>3</v>
      </c>
      <c r="I383" t="s">
        <v>7</v>
      </c>
      <c r="J383" t="s">
        <v>1377</v>
      </c>
    </row>
    <row r="384" spans="1:10" x14ac:dyDescent="0.3">
      <c r="A384" t="s">
        <v>168</v>
      </c>
      <c r="C384" t="s">
        <v>809</v>
      </c>
      <c r="H384">
        <v>3</v>
      </c>
      <c r="I384" t="s">
        <v>7</v>
      </c>
      <c r="J384" t="s">
        <v>1378</v>
      </c>
    </row>
    <row r="385" spans="1:10" x14ac:dyDescent="0.3">
      <c r="A385" t="s">
        <v>169</v>
      </c>
      <c r="C385" t="s">
        <v>809</v>
      </c>
      <c r="G385" t="s">
        <v>832</v>
      </c>
      <c r="H385">
        <v>5</v>
      </c>
      <c r="I385" t="s">
        <v>7</v>
      </c>
      <c r="J385" t="s">
        <v>1379</v>
      </c>
    </row>
    <row r="386" spans="1:10" x14ac:dyDescent="0.3">
      <c r="A386" t="s">
        <v>170</v>
      </c>
      <c r="C386" t="s">
        <v>809</v>
      </c>
      <c r="G386" t="s">
        <v>812</v>
      </c>
      <c r="H386">
        <v>14.9</v>
      </c>
      <c r="I386" t="s">
        <v>7</v>
      </c>
      <c r="J386" t="s">
        <v>1380</v>
      </c>
    </row>
    <row r="387" spans="1:10" x14ac:dyDescent="0.3">
      <c r="A387" t="s">
        <v>171</v>
      </c>
      <c r="C387" t="s">
        <v>809</v>
      </c>
      <c r="G387" t="s">
        <v>812</v>
      </c>
      <c r="H387">
        <v>14.9</v>
      </c>
      <c r="I387" t="s">
        <v>7</v>
      </c>
      <c r="J387" t="s">
        <v>1381</v>
      </c>
    </row>
    <row r="388" spans="1:10" x14ac:dyDescent="0.3">
      <c r="A388" t="s">
        <v>172</v>
      </c>
      <c r="C388" t="s">
        <v>809</v>
      </c>
      <c r="H388">
        <v>10</v>
      </c>
      <c r="I388" t="s">
        <v>7</v>
      </c>
      <c r="J388" t="s">
        <v>1382</v>
      </c>
    </row>
    <row r="389" spans="1:10" x14ac:dyDescent="0.3">
      <c r="A389" t="s">
        <v>173</v>
      </c>
      <c r="C389" t="s">
        <v>809</v>
      </c>
      <c r="H389">
        <v>10</v>
      </c>
      <c r="I389" t="s">
        <v>7</v>
      </c>
      <c r="J389" t="s">
        <v>1383</v>
      </c>
    </row>
    <row r="390" spans="1:10" x14ac:dyDescent="0.3">
      <c r="A390" t="s">
        <v>174</v>
      </c>
      <c r="C390" t="s">
        <v>809</v>
      </c>
      <c r="H390">
        <v>8</v>
      </c>
      <c r="I390" t="s">
        <v>7</v>
      </c>
      <c r="J390" t="s">
        <v>1384</v>
      </c>
    </row>
    <row r="391" spans="1:10" x14ac:dyDescent="0.3">
      <c r="A391" t="s">
        <v>175</v>
      </c>
      <c r="C391" t="s">
        <v>809</v>
      </c>
      <c r="H391">
        <v>8</v>
      </c>
      <c r="I391" t="s">
        <v>7</v>
      </c>
      <c r="J391" t="s">
        <v>1385</v>
      </c>
    </row>
    <row r="392" spans="1:10" x14ac:dyDescent="0.3">
      <c r="A392" t="s">
        <v>1386</v>
      </c>
      <c r="C392" t="s">
        <v>809</v>
      </c>
      <c r="F392" t="s">
        <v>994</v>
      </c>
      <c r="H392">
        <v>8.3000000000000007</v>
      </c>
      <c r="I392" t="s">
        <v>807</v>
      </c>
      <c r="J392" t="s">
        <v>1387</v>
      </c>
    </row>
    <row r="393" spans="1:10" x14ac:dyDescent="0.3">
      <c r="A393" t="s">
        <v>1388</v>
      </c>
      <c r="C393" t="s">
        <v>809</v>
      </c>
      <c r="H393">
        <v>6</v>
      </c>
      <c r="I393" t="s">
        <v>7</v>
      </c>
      <c r="J393" t="s">
        <v>1389</v>
      </c>
    </row>
    <row r="394" spans="1:10" x14ac:dyDescent="0.3">
      <c r="A394" t="s">
        <v>1390</v>
      </c>
      <c r="C394" t="s">
        <v>809</v>
      </c>
      <c r="H394">
        <v>6</v>
      </c>
      <c r="I394" t="s">
        <v>7</v>
      </c>
      <c r="J394" t="s">
        <v>1391</v>
      </c>
    </row>
    <row r="395" spans="1:10" x14ac:dyDescent="0.3">
      <c r="A395" t="s">
        <v>1392</v>
      </c>
      <c r="C395" t="s">
        <v>809</v>
      </c>
      <c r="H395">
        <v>5</v>
      </c>
      <c r="I395" t="s">
        <v>7</v>
      </c>
      <c r="J395" t="s">
        <v>1393</v>
      </c>
    </row>
    <row r="396" spans="1:10" x14ac:dyDescent="0.3">
      <c r="A396" t="s">
        <v>1394</v>
      </c>
      <c r="C396" t="s">
        <v>809</v>
      </c>
      <c r="H396">
        <v>5</v>
      </c>
      <c r="I396" t="s">
        <v>7</v>
      </c>
      <c r="J396" t="s">
        <v>1395</v>
      </c>
    </row>
    <row r="397" spans="1:10" x14ac:dyDescent="0.3">
      <c r="A397" t="s">
        <v>176</v>
      </c>
      <c r="C397" t="s">
        <v>809</v>
      </c>
      <c r="H397">
        <v>8</v>
      </c>
      <c r="I397" t="s">
        <v>7</v>
      </c>
      <c r="J397" t="s">
        <v>1396</v>
      </c>
    </row>
    <row r="398" spans="1:10" x14ac:dyDescent="0.3">
      <c r="A398" t="s">
        <v>177</v>
      </c>
      <c r="C398" t="s">
        <v>809</v>
      </c>
      <c r="H398">
        <v>8</v>
      </c>
      <c r="I398" t="s">
        <v>7</v>
      </c>
      <c r="J398" t="s">
        <v>1397</v>
      </c>
    </row>
    <row r="399" spans="1:10" x14ac:dyDescent="0.3">
      <c r="A399" t="s">
        <v>178</v>
      </c>
      <c r="C399" t="s">
        <v>809</v>
      </c>
      <c r="H399">
        <v>8</v>
      </c>
      <c r="I399" t="s">
        <v>7</v>
      </c>
      <c r="J399" t="s">
        <v>1398</v>
      </c>
    </row>
    <row r="400" spans="1:10" x14ac:dyDescent="0.3">
      <c r="A400" t="s">
        <v>179</v>
      </c>
      <c r="C400" t="s">
        <v>809</v>
      </c>
      <c r="H400">
        <v>8</v>
      </c>
      <c r="I400" t="s">
        <v>7</v>
      </c>
      <c r="J400" t="s">
        <v>1399</v>
      </c>
    </row>
    <row r="401" spans="1:10" x14ac:dyDescent="0.3">
      <c r="A401" t="s">
        <v>1400</v>
      </c>
      <c r="C401" t="s">
        <v>809</v>
      </c>
      <c r="H401">
        <v>0</v>
      </c>
      <c r="I401" t="s">
        <v>966</v>
      </c>
      <c r="J401" t="s">
        <v>1401</v>
      </c>
    </row>
    <row r="402" spans="1:10" x14ac:dyDescent="0.3">
      <c r="A402" t="s">
        <v>1402</v>
      </c>
      <c r="C402" t="s">
        <v>809</v>
      </c>
      <c r="H402">
        <v>12</v>
      </c>
      <c r="I402" t="s">
        <v>7</v>
      </c>
      <c r="J402" t="s">
        <v>1403</v>
      </c>
    </row>
    <row r="403" spans="1:10" x14ac:dyDescent="0.3">
      <c r="A403" t="s">
        <v>1404</v>
      </c>
      <c r="C403" t="s">
        <v>809</v>
      </c>
      <c r="H403">
        <v>12</v>
      </c>
      <c r="I403" t="s">
        <v>7</v>
      </c>
      <c r="J403" t="s">
        <v>1405</v>
      </c>
    </row>
    <row r="404" spans="1:10" x14ac:dyDescent="0.3">
      <c r="A404" t="s">
        <v>180</v>
      </c>
      <c r="C404" t="s">
        <v>809</v>
      </c>
      <c r="H404">
        <v>10</v>
      </c>
      <c r="I404" t="s">
        <v>7</v>
      </c>
      <c r="J404" t="s">
        <v>1406</v>
      </c>
    </row>
    <row r="405" spans="1:10" x14ac:dyDescent="0.3">
      <c r="A405" t="s">
        <v>181</v>
      </c>
      <c r="C405" t="s">
        <v>809</v>
      </c>
      <c r="H405">
        <v>10</v>
      </c>
      <c r="I405" t="s">
        <v>7</v>
      </c>
      <c r="J405" t="s">
        <v>1407</v>
      </c>
    </row>
    <row r="406" spans="1:10" x14ac:dyDescent="0.3">
      <c r="A406" t="s">
        <v>182</v>
      </c>
      <c r="C406" t="s">
        <v>809</v>
      </c>
      <c r="H406">
        <v>2.6</v>
      </c>
      <c r="I406" t="s">
        <v>7</v>
      </c>
      <c r="J406" t="s">
        <v>1408</v>
      </c>
    </row>
    <row r="407" spans="1:10" x14ac:dyDescent="0.3">
      <c r="A407" t="s">
        <v>412</v>
      </c>
      <c r="C407" t="s">
        <v>809</v>
      </c>
      <c r="H407">
        <v>2.6</v>
      </c>
      <c r="I407" t="s">
        <v>7</v>
      </c>
      <c r="J407" t="s">
        <v>1409</v>
      </c>
    </row>
    <row r="408" spans="1:10" x14ac:dyDescent="0.3">
      <c r="A408" t="s">
        <v>1410</v>
      </c>
      <c r="C408" t="s">
        <v>809</v>
      </c>
      <c r="H408">
        <v>8.9</v>
      </c>
      <c r="I408" t="s">
        <v>7</v>
      </c>
      <c r="J408" t="s">
        <v>1411</v>
      </c>
    </row>
    <row r="409" spans="1:10" x14ac:dyDescent="0.3">
      <c r="A409" t="s">
        <v>1412</v>
      </c>
      <c r="C409" t="s">
        <v>809</v>
      </c>
      <c r="H409">
        <v>26.5</v>
      </c>
      <c r="I409" t="s">
        <v>807</v>
      </c>
      <c r="J409" t="s">
        <v>1413</v>
      </c>
    </row>
    <row r="410" spans="1:10" x14ac:dyDescent="0.3">
      <c r="A410" t="s">
        <v>1414</v>
      </c>
      <c r="C410" t="s">
        <v>809</v>
      </c>
      <c r="H410">
        <v>27</v>
      </c>
      <c r="I410" t="s">
        <v>807</v>
      </c>
      <c r="J410" t="s">
        <v>1415</v>
      </c>
    </row>
    <row r="411" spans="1:10" x14ac:dyDescent="0.3">
      <c r="A411" t="s">
        <v>1416</v>
      </c>
      <c r="C411" t="s">
        <v>809</v>
      </c>
      <c r="H411">
        <v>26.5</v>
      </c>
      <c r="I411" t="s">
        <v>807</v>
      </c>
      <c r="J411" t="s">
        <v>1417</v>
      </c>
    </row>
    <row r="412" spans="1:10" x14ac:dyDescent="0.3">
      <c r="A412" t="s">
        <v>1418</v>
      </c>
      <c r="C412" t="s">
        <v>809</v>
      </c>
      <c r="H412">
        <v>27</v>
      </c>
      <c r="I412" t="s">
        <v>807</v>
      </c>
      <c r="J412" t="s">
        <v>1419</v>
      </c>
    </row>
    <row r="413" spans="1:10" x14ac:dyDescent="0.3">
      <c r="A413" t="s">
        <v>1420</v>
      </c>
      <c r="C413" t="s">
        <v>809</v>
      </c>
      <c r="H413">
        <v>3.8</v>
      </c>
      <c r="I413" t="s">
        <v>7</v>
      </c>
      <c r="J413" t="s">
        <v>1421</v>
      </c>
    </row>
    <row r="414" spans="1:10" x14ac:dyDescent="0.3">
      <c r="A414" t="s">
        <v>1422</v>
      </c>
      <c r="C414" t="s">
        <v>809</v>
      </c>
      <c r="G414" t="s">
        <v>812</v>
      </c>
      <c r="H414">
        <v>4.9000000000000004</v>
      </c>
      <c r="I414" t="s">
        <v>7</v>
      </c>
      <c r="J414" t="s">
        <v>1423</v>
      </c>
    </row>
    <row r="415" spans="1:10" x14ac:dyDescent="0.3">
      <c r="A415" t="s">
        <v>1424</v>
      </c>
      <c r="C415" t="s">
        <v>809</v>
      </c>
      <c r="E415">
        <v>260</v>
      </c>
      <c r="F415" t="s">
        <v>832</v>
      </c>
      <c r="G415" t="s">
        <v>835</v>
      </c>
      <c r="H415">
        <v>3.4</v>
      </c>
      <c r="I415" t="s">
        <v>807</v>
      </c>
      <c r="J415" t="s">
        <v>1425</v>
      </c>
    </row>
    <row r="416" spans="1:10" x14ac:dyDescent="0.3">
      <c r="A416" t="s">
        <v>1426</v>
      </c>
      <c r="C416" t="s">
        <v>809</v>
      </c>
      <c r="E416">
        <v>260</v>
      </c>
      <c r="F416" t="s">
        <v>835</v>
      </c>
      <c r="H416">
        <v>0</v>
      </c>
      <c r="I416" t="s">
        <v>966</v>
      </c>
      <c r="J416" t="s">
        <v>1427</v>
      </c>
    </row>
    <row r="417" spans="1:10" x14ac:dyDescent="0.3">
      <c r="A417" t="s">
        <v>1428</v>
      </c>
      <c r="C417" t="s">
        <v>809</v>
      </c>
      <c r="E417">
        <v>260</v>
      </c>
      <c r="F417" t="s">
        <v>835</v>
      </c>
      <c r="H417">
        <v>0</v>
      </c>
      <c r="I417" t="s">
        <v>966</v>
      </c>
      <c r="J417" t="s">
        <v>1429</v>
      </c>
    </row>
    <row r="418" spans="1:10" x14ac:dyDescent="0.3">
      <c r="A418" t="s">
        <v>183</v>
      </c>
      <c r="C418" t="s">
        <v>809</v>
      </c>
      <c r="G418" t="s">
        <v>832</v>
      </c>
      <c r="H418">
        <v>0</v>
      </c>
      <c r="I418" t="s">
        <v>919</v>
      </c>
      <c r="J418" t="s">
        <v>1430</v>
      </c>
    </row>
    <row r="419" spans="1:10" x14ac:dyDescent="0.3">
      <c r="A419" t="s">
        <v>1431</v>
      </c>
      <c r="C419" t="s">
        <v>809</v>
      </c>
      <c r="E419">
        <v>260</v>
      </c>
      <c r="F419" t="s">
        <v>835</v>
      </c>
      <c r="H419">
        <v>0</v>
      </c>
      <c r="I419" t="s">
        <v>966</v>
      </c>
      <c r="J419" t="s">
        <v>1432</v>
      </c>
    </row>
    <row r="420" spans="1:10" x14ac:dyDescent="0.3">
      <c r="A420" t="s">
        <v>186</v>
      </c>
      <c r="C420" t="s">
        <v>809</v>
      </c>
      <c r="H420">
        <v>4</v>
      </c>
      <c r="I420" t="s">
        <v>7</v>
      </c>
      <c r="J420" t="s">
        <v>1433</v>
      </c>
    </row>
    <row r="421" spans="1:10" x14ac:dyDescent="0.3">
      <c r="A421" t="s">
        <v>187</v>
      </c>
      <c r="C421" t="s">
        <v>809</v>
      </c>
      <c r="H421">
        <v>6</v>
      </c>
      <c r="I421" t="s">
        <v>7</v>
      </c>
      <c r="J421" t="s">
        <v>1434</v>
      </c>
    </row>
    <row r="422" spans="1:10" x14ac:dyDescent="0.3">
      <c r="A422" t="s">
        <v>188</v>
      </c>
      <c r="C422" t="s">
        <v>809</v>
      </c>
      <c r="H422">
        <v>100</v>
      </c>
      <c r="I422" t="s">
        <v>7</v>
      </c>
      <c r="J422" t="s">
        <v>1435</v>
      </c>
    </row>
    <row r="423" spans="1:10" x14ac:dyDescent="0.3">
      <c r="A423" t="s">
        <v>189</v>
      </c>
      <c r="C423" t="s">
        <v>809</v>
      </c>
      <c r="H423">
        <v>100</v>
      </c>
      <c r="I423" t="s">
        <v>7</v>
      </c>
      <c r="J423" t="s">
        <v>1436</v>
      </c>
    </row>
    <row r="424" spans="1:10" x14ac:dyDescent="0.3">
      <c r="A424" t="s">
        <v>190</v>
      </c>
      <c r="C424" t="s">
        <v>809</v>
      </c>
      <c r="H424">
        <v>135</v>
      </c>
      <c r="I424" t="s">
        <v>7</v>
      </c>
      <c r="J424" t="s">
        <v>1437</v>
      </c>
    </row>
    <row r="425" spans="1:10" x14ac:dyDescent="0.3">
      <c r="A425" t="s">
        <v>191</v>
      </c>
      <c r="C425" t="s">
        <v>809</v>
      </c>
      <c r="H425">
        <v>140</v>
      </c>
      <c r="I425" t="s">
        <v>7</v>
      </c>
      <c r="J425" t="s">
        <v>1438</v>
      </c>
    </row>
    <row r="426" spans="1:10" x14ac:dyDescent="0.3">
      <c r="A426" t="s">
        <v>192</v>
      </c>
      <c r="C426" t="s">
        <v>809</v>
      </c>
      <c r="H426">
        <v>0</v>
      </c>
      <c r="I426" t="s">
        <v>919</v>
      </c>
      <c r="J426" t="s">
        <v>1439</v>
      </c>
    </row>
    <row r="427" spans="1:10" x14ac:dyDescent="0.3">
      <c r="A427" t="s">
        <v>193</v>
      </c>
      <c r="C427" t="s">
        <v>809</v>
      </c>
      <c r="G427" t="s">
        <v>812</v>
      </c>
      <c r="H427">
        <v>65</v>
      </c>
      <c r="I427" t="s">
        <v>7</v>
      </c>
      <c r="J427" t="s">
        <v>1440</v>
      </c>
    </row>
    <row r="428" spans="1:10" x14ac:dyDescent="0.3">
      <c r="A428" t="s">
        <v>194</v>
      </c>
      <c r="C428" t="s">
        <v>809</v>
      </c>
      <c r="G428" t="s">
        <v>812</v>
      </c>
      <c r="H428">
        <v>80</v>
      </c>
      <c r="I428" t="s">
        <v>7</v>
      </c>
      <c r="J428" t="s">
        <v>1441</v>
      </c>
    </row>
    <row r="429" spans="1:10" x14ac:dyDescent="0.3">
      <c r="A429" t="s">
        <v>1442</v>
      </c>
      <c r="C429" t="s">
        <v>809</v>
      </c>
      <c r="H429">
        <v>0</v>
      </c>
      <c r="I429" t="s">
        <v>919</v>
      </c>
      <c r="J429" t="s">
        <v>1443</v>
      </c>
    </row>
    <row r="430" spans="1:10" x14ac:dyDescent="0.3">
      <c r="A430" t="s">
        <v>1444</v>
      </c>
      <c r="C430" t="s">
        <v>809</v>
      </c>
      <c r="H430">
        <v>0</v>
      </c>
      <c r="I430" t="s">
        <v>919</v>
      </c>
      <c r="J430" t="s">
        <v>1445</v>
      </c>
    </row>
    <row r="431" spans="1:10" x14ac:dyDescent="0.3">
      <c r="A431" t="s">
        <v>1446</v>
      </c>
      <c r="C431" t="s">
        <v>809</v>
      </c>
      <c r="H431">
        <v>50</v>
      </c>
      <c r="I431" t="s">
        <v>7</v>
      </c>
      <c r="J431" t="s">
        <v>1447</v>
      </c>
    </row>
    <row r="432" spans="1:10" x14ac:dyDescent="0.3">
      <c r="A432" t="s">
        <v>1448</v>
      </c>
      <c r="C432" t="s">
        <v>809</v>
      </c>
      <c r="H432">
        <v>50</v>
      </c>
      <c r="I432" t="s">
        <v>7</v>
      </c>
      <c r="J432" t="s">
        <v>1449</v>
      </c>
    </row>
    <row r="433" spans="1:10" x14ac:dyDescent="0.3">
      <c r="A433" t="s">
        <v>1450</v>
      </c>
      <c r="C433" t="s">
        <v>809</v>
      </c>
      <c r="H433">
        <v>67.5</v>
      </c>
      <c r="I433" t="s">
        <v>7</v>
      </c>
      <c r="J433" t="s">
        <v>1451</v>
      </c>
    </row>
    <row r="434" spans="1:10" x14ac:dyDescent="0.3">
      <c r="A434" t="s">
        <v>1452</v>
      </c>
      <c r="C434" t="s">
        <v>809</v>
      </c>
      <c r="H434">
        <v>0</v>
      </c>
      <c r="I434" t="s">
        <v>919</v>
      </c>
      <c r="J434" t="s">
        <v>1453</v>
      </c>
    </row>
    <row r="435" spans="1:10" x14ac:dyDescent="0.3">
      <c r="A435" t="s">
        <v>1454</v>
      </c>
      <c r="C435" t="s">
        <v>809</v>
      </c>
      <c r="E435">
        <v>260</v>
      </c>
      <c r="F435" t="s">
        <v>835</v>
      </c>
      <c r="H435">
        <v>0</v>
      </c>
      <c r="I435" t="s">
        <v>966</v>
      </c>
      <c r="J435" t="s">
        <v>1455</v>
      </c>
    </row>
    <row r="436" spans="1:10" x14ac:dyDescent="0.3">
      <c r="A436" t="s">
        <v>195</v>
      </c>
      <c r="C436" t="s">
        <v>809</v>
      </c>
      <c r="H436">
        <v>32</v>
      </c>
      <c r="I436" t="s">
        <v>7</v>
      </c>
      <c r="J436" t="s">
        <v>1456</v>
      </c>
    </row>
    <row r="437" spans="1:10" x14ac:dyDescent="0.3">
      <c r="A437" t="s">
        <v>196</v>
      </c>
      <c r="C437" t="s">
        <v>809</v>
      </c>
      <c r="H437">
        <v>75</v>
      </c>
      <c r="I437" t="s">
        <v>7</v>
      </c>
      <c r="J437" t="s">
        <v>1457</v>
      </c>
    </row>
    <row r="438" spans="1:10" x14ac:dyDescent="0.3">
      <c r="A438" t="s">
        <v>197</v>
      </c>
      <c r="C438" t="s">
        <v>809</v>
      </c>
      <c r="H438">
        <v>15</v>
      </c>
      <c r="I438" t="s">
        <v>7</v>
      </c>
      <c r="J438" t="s">
        <v>1458</v>
      </c>
    </row>
    <row r="439" spans="1:10" x14ac:dyDescent="0.3">
      <c r="A439" t="s">
        <v>198</v>
      </c>
      <c r="C439" t="s">
        <v>809</v>
      </c>
      <c r="E439">
        <v>260</v>
      </c>
      <c r="F439" t="s">
        <v>832</v>
      </c>
      <c r="H439">
        <v>75</v>
      </c>
      <c r="I439" t="s">
        <v>7</v>
      </c>
      <c r="J439" t="s">
        <v>1459</v>
      </c>
    </row>
    <row r="440" spans="1:10" x14ac:dyDescent="0.3">
      <c r="A440" t="s">
        <v>199</v>
      </c>
      <c r="C440" t="s">
        <v>809</v>
      </c>
      <c r="E440">
        <v>260</v>
      </c>
      <c r="F440" t="s">
        <v>832</v>
      </c>
      <c r="H440">
        <v>75</v>
      </c>
      <c r="I440" t="s">
        <v>7</v>
      </c>
      <c r="J440" t="s">
        <v>1460</v>
      </c>
    </row>
    <row r="441" spans="1:10" x14ac:dyDescent="0.3">
      <c r="A441" t="s">
        <v>200</v>
      </c>
      <c r="C441" t="s">
        <v>809</v>
      </c>
      <c r="G441" t="s">
        <v>812</v>
      </c>
      <c r="H441">
        <v>27.5</v>
      </c>
      <c r="I441" t="s">
        <v>7</v>
      </c>
      <c r="J441" t="s">
        <v>1461</v>
      </c>
    </row>
    <row r="442" spans="1:10" x14ac:dyDescent="0.3">
      <c r="A442" t="s">
        <v>201</v>
      </c>
      <c r="C442" t="s">
        <v>809</v>
      </c>
      <c r="G442" t="s">
        <v>812</v>
      </c>
      <c r="H442">
        <v>9.1</v>
      </c>
      <c r="I442" t="s">
        <v>7</v>
      </c>
      <c r="J442" t="s">
        <v>1462</v>
      </c>
    </row>
    <row r="443" spans="1:10" x14ac:dyDescent="0.3">
      <c r="A443" t="s">
        <v>1463</v>
      </c>
      <c r="C443" t="s">
        <v>809</v>
      </c>
      <c r="E443">
        <v>260</v>
      </c>
      <c r="F443" t="s">
        <v>835</v>
      </c>
      <c r="H443">
        <v>0</v>
      </c>
      <c r="I443" t="s">
        <v>966</v>
      </c>
      <c r="J443" t="s">
        <v>1464</v>
      </c>
    </row>
    <row r="444" spans="1:10" x14ac:dyDescent="0.3">
      <c r="A444" t="s">
        <v>1465</v>
      </c>
      <c r="C444" t="s">
        <v>809</v>
      </c>
      <c r="E444">
        <v>260</v>
      </c>
      <c r="F444" t="s">
        <v>835</v>
      </c>
      <c r="H444">
        <v>0</v>
      </c>
      <c r="I444" t="s">
        <v>966</v>
      </c>
      <c r="J444" t="s">
        <v>1466</v>
      </c>
    </row>
    <row r="445" spans="1:10" x14ac:dyDescent="0.3">
      <c r="A445" t="s">
        <v>1467</v>
      </c>
      <c r="C445" t="s">
        <v>809</v>
      </c>
      <c r="E445">
        <v>260</v>
      </c>
      <c r="F445" t="s">
        <v>835</v>
      </c>
      <c r="H445">
        <v>0</v>
      </c>
      <c r="I445" t="s">
        <v>966</v>
      </c>
      <c r="J445" t="s">
        <v>1468</v>
      </c>
    </row>
    <row r="446" spans="1:10" x14ac:dyDescent="0.3">
      <c r="A446" t="s">
        <v>1469</v>
      </c>
      <c r="C446" t="s">
        <v>809</v>
      </c>
      <c r="E446">
        <v>260</v>
      </c>
      <c r="F446" t="s">
        <v>835</v>
      </c>
      <c r="H446">
        <v>0</v>
      </c>
      <c r="I446" t="s">
        <v>966</v>
      </c>
      <c r="J446" t="s">
        <v>1470</v>
      </c>
    </row>
    <row r="447" spans="1:10" x14ac:dyDescent="0.3">
      <c r="A447" t="s">
        <v>1471</v>
      </c>
      <c r="C447" t="s">
        <v>809</v>
      </c>
      <c r="E447">
        <v>260</v>
      </c>
      <c r="F447" t="s">
        <v>835</v>
      </c>
      <c r="H447">
        <v>0</v>
      </c>
      <c r="I447" t="s">
        <v>966</v>
      </c>
      <c r="J447" t="s">
        <v>1472</v>
      </c>
    </row>
    <row r="448" spans="1:10" x14ac:dyDescent="0.3">
      <c r="A448" t="s">
        <v>1473</v>
      </c>
      <c r="C448" t="s">
        <v>809</v>
      </c>
      <c r="E448">
        <v>260</v>
      </c>
      <c r="F448" t="s">
        <v>835</v>
      </c>
      <c r="H448">
        <v>0</v>
      </c>
      <c r="I448" t="s">
        <v>966</v>
      </c>
      <c r="J448" t="s">
        <v>1474</v>
      </c>
    </row>
    <row r="449" spans="1:10" x14ac:dyDescent="0.3">
      <c r="A449" t="s">
        <v>1475</v>
      </c>
      <c r="C449" t="s">
        <v>809</v>
      </c>
      <c r="E449">
        <v>260</v>
      </c>
      <c r="F449" t="s">
        <v>835</v>
      </c>
      <c r="H449">
        <v>0</v>
      </c>
      <c r="I449" t="s">
        <v>966</v>
      </c>
      <c r="J449" t="s">
        <v>1476</v>
      </c>
    </row>
    <row r="450" spans="1:10" x14ac:dyDescent="0.3">
      <c r="A450" t="s">
        <v>1477</v>
      </c>
      <c r="C450" t="s">
        <v>809</v>
      </c>
      <c r="E450">
        <v>260</v>
      </c>
      <c r="F450" t="s">
        <v>835</v>
      </c>
      <c r="H450">
        <v>0</v>
      </c>
      <c r="I450" t="s">
        <v>966</v>
      </c>
      <c r="J450" t="s">
        <v>1478</v>
      </c>
    </row>
    <row r="451" spans="1:10" x14ac:dyDescent="0.3">
      <c r="A451" t="s">
        <v>1479</v>
      </c>
      <c r="C451" t="s">
        <v>809</v>
      </c>
      <c r="E451">
        <v>260</v>
      </c>
      <c r="F451" t="s">
        <v>835</v>
      </c>
      <c r="H451">
        <v>0</v>
      </c>
      <c r="I451" t="s">
        <v>966</v>
      </c>
      <c r="J451" t="s">
        <v>1480</v>
      </c>
    </row>
    <row r="452" spans="1:10" x14ac:dyDescent="0.3">
      <c r="A452" t="s">
        <v>1481</v>
      </c>
      <c r="C452" t="s">
        <v>809</v>
      </c>
      <c r="E452">
        <v>260</v>
      </c>
      <c r="F452" t="s">
        <v>835</v>
      </c>
      <c r="H452">
        <v>0</v>
      </c>
      <c r="I452" t="s">
        <v>966</v>
      </c>
      <c r="J452" t="s">
        <v>1482</v>
      </c>
    </row>
    <row r="453" spans="1:10" x14ac:dyDescent="0.3">
      <c r="A453" t="s">
        <v>1483</v>
      </c>
      <c r="C453" t="s">
        <v>809</v>
      </c>
      <c r="E453">
        <v>260</v>
      </c>
      <c r="F453" t="s">
        <v>835</v>
      </c>
      <c r="H453">
        <v>0</v>
      </c>
      <c r="I453" t="s">
        <v>966</v>
      </c>
      <c r="J453" t="s">
        <v>1484</v>
      </c>
    </row>
    <row r="454" spans="1:10" x14ac:dyDescent="0.3">
      <c r="A454" t="s">
        <v>1485</v>
      </c>
      <c r="C454" t="s">
        <v>809</v>
      </c>
      <c r="E454">
        <v>260</v>
      </c>
      <c r="F454" t="s">
        <v>835</v>
      </c>
      <c r="H454">
        <v>0</v>
      </c>
      <c r="I454" t="s">
        <v>966</v>
      </c>
      <c r="J454" t="s">
        <v>1486</v>
      </c>
    </row>
    <row r="455" spans="1:10" x14ac:dyDescent="0.3">
      <c r="A455" t="s">
        <v>202</v>
      </c>
      <c r="C455" t="s">
        <v>809</v>
      </c>
      <c r="H455">
        <v>30</v>
      </c>
      <c r="I455" t="s">
        <v>7</v>
      </c>
      <c r="J455" t="s">
        <v>1487</v>
      </c>
    </row>
    <row r="456" spans="1:10" x14ac:dyDescent="0.3">
      <c r="A456" t="s">
        <v>203</v>
      </c>
      <c r="C456" t="s">
        <v>809</v>
      </c>
      <c r="H456">
        <v>30</v>
      </c>
      <c r="I456" t="s">
        <v>7</v>
      </c>
      <c r="J456" t="s">
        <v>1488</v>
      </c>
    </row>
    <row r="457" spans="1:10" x14ac:dyDescent="0.3">
      <c r="A457" t="s">
        <v>1489</v>
      </c>
      <c r="C457" t="s">
        <v>809</v>
      </c>
      <c r="H457">
        <v>30</v>
      </c>
      <c r="I457" t="s">
        <v>7</v>
      </c>
      <c r="J457" t="s">
        <v>1490</v>
      </c>
    </row>
    <row r="458" spans="1:10" x14ac:dyDescent="0.3">
      <c r="A458" t="s">
        <v>204</v>
      </c>
      <c r="C458" t="s">
        <v>809</v>
      </c>
      <c r="H458">
        <v>0</v>
      </c>
      <c r="I458" t="s">
        <v>919</v>
      </c>
      <c r="J458" t="s">
        <v>1491</v>
      </c>
    </row>
    <row r="459" spans="1:10" x14ac:dyDescent="0.3">
      <c r="A459" t="s">
        <v>205</v>
      </c>
      <c r="C459" t="s">
        <v>809</v>
      </c>
      <c r="H459">
        <v>65</v>
      </c>
      <c r="I459" t="s">
        <v>7</v>
      </c>
      <c r="J459" t="s">
        <v>1492</v>
      </c>
    </row>
    <row r="460" spans="1:10" x14ac:dyDescent="0.3">
      <c r="A460" t="s">
        <v>1493</v>
      </c>
      <c r="C460" t="s">
        <v>770</v>
      </c>
      <c r="H460">
        <v>75</v>
      </c>
      <c r="I460" t="s">
        <v>7</v>
      </c>
      <c r="J460" t="s">
        <v>794</v>
      </c>
    </row>
    <row r="461" spans="1:10" x14ac:dyDescent="0.3">
      <c r="A461" t="s">
        <v>206</v>
      </c>
      <c r="C461" t="s">
        <v>809</v>
      </c>
      <c r="G461" t="s">
        <v>812</v>
      </c>
      <c r="H461">
        <v>38</v>
      </c>
      <c r="I461" t="s">
        <v>7</v>
      </c>
      <c r="J461" t="s">
        <v>1494</v>
      </c>
    </row>
    <row r="462" spans="1:10" x14ac:dyDescent="0.3">
      <c r="A462" t="s">
        <v>207</v>
      </c>
      <c r="C462" t="s">
        <v>809</v>
      </c>
      <c r="G462" t="s">
        <v>812</v>
      </c>
      <c r="H462">
        <v>12</v>
      </c>
      <c r="I462" t="s">
        <v>7</v>
      </c>
      <c r="J462" t="s">
        <v>1495</v>
      </c>
    </row>
    <row r="463" spans="1:10" x14ac:dyDescent="0.3">
      <c r="A463" t="s">
        <v>1496</v>
      </c>
      <c r="C463" t="s">
        <v>809</v>
      </c>
      <c r="G463" t="s">
        <v>812</v>
      </c>
      <c r="H463">
        <v>8</v>
      </c>
      <c r="I463" t="s">
        <v>7</v>
      </c>
      <c r="J463" t="s">
        <v>1497</v>
      </c>
    </row>
    <row r="464" spans="1:10" x14ac:dyDescent="0.3">
      <c r="A464" t="s">
        <v>208</v>
      </c>
      <c r="C464" t="s">
        <v>809</v>
      </c>
      <c r="H464">
        <v>5.4</v>
      </c>
      <c r="I464" t="s">
        <v>7</v>
      </c>
      <c r="J464" t="s">
        <v>1498</v>
      </c>
    </row>
    <row r="465" spans="1:10" x14ac:dyDescent="0.3">
      <c r="A465" t="s">
        <v>209</v>
      </c>
      <c r="C465" t="s">
        <v>809</v>
      </c>
      <c r="H465">
        <v>0</v>
      </c>
      <c r="I465" t="s">
        <v>919</v>
      </c>
      <c r="J465" t="s">
        <v>1499</v>
      </c>
    </row>
    <row r="466" spans="1:10" x14ac:dyDescent="0.3">
      <c r="A466" t="s">
        <v>210</v>
      </c>
      <c r="C466" t="s">
        <v>809</v>
      </c>
      <c r="H466">
        <v>0</v>
      </c>
      <c r="I466" t="s">
        <v>919</v>
      </c>
      <c r="J466" t="s">
        <v>1500</v>
      </c>
    </row>
    <row r="467" spans="1:10" x14ac:dyDescent="0.3">
      <c r="A467" t="s">
        <v>211</v>
      </c>
      <c r="C467" t="s">
        <v>809</v>
      </c>
      <c r="H467">
        <v>28</v>
      </c>
      <c r="I467" t="s">
        <v>7</v>
      </c>
      <c r="J467" t="s">
        <v>1501</v>
      </c>
    </row>
    <row r="468" spans="1:10" x14ac:dyDescent="0.3">
      <c r="A468" t="s">
        <v>212</v>
      </c>
      <c r="C468" t="s">
        <v>809</v>
      </c>
      <c r="H468">
        <v>3</v>
      </c>
      <c r="I468" t="s">
        <v>7</v>
      </c>
      <c r="J468" t="s">
        <v>1502</v>
      </c>
    </row>
    <row r="469" spans="1:10" x14ac:dyDescent="0.3">
      <c r="A469" t="s">
        <v>1503</v>
      </c>
      <c r="C469" t="s">
        <v>809</v>
      </c>
      <c r="G469" t="s">
        <v>812</v>
      </c>
      <c r="H469">
        <v>10</v>
      </c>
      <c r="I469" t="s">
        <v>7</v>
      </c>
      <c r="J469" t="s">
        <v>1504</v>
      </c>
    </row>
    <row r="470" spans="1:10" x14ac:dyDescent="0.3">
      <c r="A470" t="s">
        <v>1505</v>
      </c>
      <c r="C470" t="s">
        <v>809</v>
      </c>
      <c r="G470" t="s">
        <v>812</v>
      </c>
      <c r="H470">
        <v>10.7</v>
      </c>
      <c r="I470" t="s">
        <v>7</v>
      </c>
      <c r="J470" t="s">
        <v>1506</v>
      </c>
    </row>
    <row r="471" spans="1:10" x14ac:dyDescent="0.3">
      <c r="A471" t="s">
        <v>1507</v>
      </c>
      <c r="C471" t="s">
        <v>809</v>
      </c>
      <c r="H471">
        <v>2.7</v>
      </c>
      <c r="I471" t="s">
        <v>807</v>
      </c>
      <c r="J471" t="s">
        <v>1508</v>
      </c>
    </row>
    <row r="472" spans="1:10" x14ac:dyDescent="0.3">
      <c r="A472" t="s">
        <v>1509</v>
      </c>
      <c r="C472" t="s">
        <v>809</v>
      </c>
      <c r="G472" t="s">
        <v>812</v>
      </c>
      <c r="H472">
        <v>4.3</v>
      </c>
      <c r="I472" t="s">
        <v>7</v>
      </c>
      <c r="J472" t="s">
        <v>1510</v>
      </c>
    </row>
    <row r="473" spans="1:10" x14ac:dyDescent="0.3">
      <c r="A473" t="s">
        <v>1511</v>
      </c>
      <c r="C473" t="s">
        <v>809</v>
      </c>
      <c r="G473" t="s">
        <v>832</v>
      </c>
      <c r="H473">
        <v>7.6</v>
      </c>
      <c r="I473" t="s">
        <v>807</v>
      </c>
      <c r="J473" t="s">
        <v>1512</v>
      </c>
    </row>
    <row r="474" spans="1:10" x14ac:dyDescent="0.3">
      <c r="A474" t="s">
        <v>1513</v>
      </c>
      <c r="C474" t="s">
        <v>809</v>
      </c>
      <c r="H474">
        <v>2.4</v>
      </c>
      <c r="I474" t="s">
        <v>807</v>
      </c>
      <c r="J474" t="s">
        <v>1514</v>
      </c>
    </row>
    <row r="475" spans="1:10" x14ac:dyDescent="0.3">
      <c r="A475" t="s">
        <v>1515</v>
      </c>
      <c r="C475" t="s">
        <v>809</v>
      </c>
      <c r="H475">
        <v>2.4</v>
      </c>
      <c r="I475" t="s">
        <v>807</v>
      </c>
      <c r="J475" t="s">
        <v>1516</v>
      </c>
    </row>
    <row r="476" spans="1:10" x14ac:dyDescent="0.3">
      <c r="A476" t="s">
        <v>354</v>
      </c>
      <c r="C476" t="s">
        <v>809</v>
      </c>
      <c r="G476" t="s">
        <v>832</v>
      </c>
      <c r="H476">
        <v>0</v>
      </c>
      <c r="I476" t="s">
        <v>919</v>
      </c>
      <c r="J476" t="s">
        <v>1517</v>
      </c>
    </row>
    <row r="477" spans="1:10" x14ac:dyDescent="0.3">
      <c r="A477" t="s">
        <v>1518</v>
      </c>
      <c r="C477" t="s">
        <v>809</v>
      </c>
      <c r="H477">
        <v>33</v>
      </c>
      <c r="I477" t="s">
        <v>807</v>
      </c>
      <c r="J477" t="s">
        <v>1519</v>
      </c>
    </row>
    <row r="478" spans="1:10" x14ac:dyDescent="0.3">
      <c r="A478" t="s">
        <v>1520</v>
      </c>
      <c r="C478" t="s">
        <v>809</v>
      </c>
      <c r="E478">
        <v>250</v>
      </c>
      <c r="F478" t="s">
        <v>832</v>
      </c>
      <c r="G478" t="s">
        <v>812</v>
      </c>
      <c r="H478">
        <v>5.2</v>
      </c>
      <c r="I478" t="s">
        <v>7</v>
      </c>
      <c r="J478" t="s">
        <v>1521</v>
      </c>
    </row>
    <row r="479" spans="1:10" x14ac:dyDescent="0.3">
      <c r="A479" t="s">
        <v>1522</v>
      </c>
      <c r="C479" t="s">
        <v>809</v>
      </c>
      <c r="H479">
        <v>25</v>
      </c>
      <c r="I479" t="s">
        <v>7</v>
      </c>
      <c r="J479" t="s">
        <v>1523</v>
      </c>
    </row>
    <row r="480" spans="1:10" x14ac:dyDescent="0.3">
      <c r="A480" t="s">
        <v>1524</v>
      </c>
      <c r="C480" t="s">
        <v>809</v>
      </c>
      <c r="G480" t="s">
        <v>812</v>
      </c>
      <c r="H480">
        <v>25.2</v>
      </c>
      <c r="I480" t="s">
        <v>7</v>
      </c>
      <c r="J480" t="s">
        <v>1525</v>
      </c>
    </row>
    <row r="481" spans="1:10" x14ac:dyDescent="0.3">
      <c r="A481" t="s">
        <v>1526</v>
      </c>
      <c r="C481" t="s">
        <v>809</v>
      </c>
      <c r="G481" t="s">
        <v>812</v>
      </c>
      <c r="H481">
        <v>119</v>
      </c>
      <c r="I481" t="s">
        <v>7</v>
      </c>
      <c r="J481" t="s">
        <v>1527</v>
      </c>
    </row>
    <row r="482" spans="1:10" x14ac:dyDescent="0.3">
      <c r="A482" t="s">
        <v>1528</v>
      </c>
      <c r="C482" t="s">
        <v>809</v>
      </c>
      <c r="E482">
        <v>260</v>
      </c>
      <c r="F482" t="s">
        <v>835</v>
      </c>
      <c r="H482">
        <v>5</v>
      </c>
      <c r="I482" t="s">
        <v>807</v>
      </c>
      <c r="J482" t="s">
        <v>1529</v>
      </c>
    </row>
    <row r="483" spans="1:10" x14ac:dyDescent="0.3">
      <c r="A483" t="s">
        <v>1530</v>
      </c>
      <c r="C483" t="s">
        <v>809</v>
      </c>
      <c r="G483" t="s">
        <v>812</v>
      </c>
      <c r="H483">
        <v>95</v>
      </c>
      <c r="I483" t="s">
        <v>7</v>
      </c>
      <c r="J483" t="s">
        <v>1531</v>
      </c>
    </row>
    <row r="484" spans="1:10" x14ac:dyDescent="0.3">
      <c r="A484" t="s">
        <v>1532</v>
      </c>
      <c r="C484" t="s">
        <v>809</v>
      </c>
      <c r="H484">
        <v>5.7</v>
      </c>
      <c r="I484" t="s">
        <v>7</v>
      </c>
      <c r="J484" t="s">
        <v>1533</v>
      </c>
    </row>
    <row r="485" spans="1:10" x14ac:dyDescent="0.3">
      <c r="A485" t="s">
        <v>1534</v>
      </c>
      <c r="C485" t="s">
        <v>809</v>
      </c>
      <c r="H485">
        <v>37.5</v>
      </c>
      <c r="I485" t="s">
        <v>7</v>
      </c>
      <c r="J485" t="s">
        <v>1535</v>
      </c>
    </row>
    <row r="486" spans="1:10" x14ac:dyDescent="0.3">
      <c r="A486" t="s">
        <v>1536</v>
      </c>
      <c r="C486" t="s">
        <v>809</v>
      </c>
      <c r="G486" t="s">
        <v>812</v>
      </c>
      <c r="H486">
        <v>10.6</v>
      </c>
      <c r="I486" t="s">
        <v>7</v>
      </c>
      <c r="J486" t="s">
        <v>1537</v>
      </c>
    </row>
    <row r="487" spans="1:10" x14ac:dyDescent="0.3">
      <c r="A487" t="s">
        <v>1538</v>
      </c>
      <c r="C487" t="s">
        <v>809</v>
      </c>
      <c r="G487" t="s">
        <v>812</v>
      </c>
      <c r="H487">
        <v>14.8</v>
      </c>
      <c r="I487" t="s">
        <v>7</v>
      </c>
      <c r="J487" t="s">
        <v>1539</v>
      </c>
    </row>
    <row r="488" spans="1:10" x14ac:dyDescent="0.3">
      <c r="A488" t="s">
        <v>1540</v>
      </c>
      <c r="C488" t="s">
        <v>809</v>
      </c>
      <c r="G488" t="s">
        <v>812</v>
      </c>
      <c r="H488">
        <v>20.100000000000001</v>
      </c>
      <c r="I488" t="s">
        <v>7</v>
      </c>
      <c r="J488" t="s">
        <v>1541</v>
      </c>
    </row>
    <row r="489" spans="1:10" x14ac:dyDescent="0.3">
      <c r="A489" t="s">
        <v>1542</v>
      </c>
      <c r="C489" t="s">
        <v>809</v>
      </c>
      <c r="G489" t="s">
        <v>812</v>
      </c>
      <c r="H489">
        <v>19.600000000000001</v>
      </c>
      <c r="I489" t="s">
        <v>7</v>
      </c>
      <c r="J489" t="s">
        <v>1543</v>
      </c>
    </row>
    <row r="490" spans="1:10" x14ac:dyDescent="0.3">
      <c r="A490" t="s">
        <v>1544</v>
      </c>
      <c r="C490" t="s">
        <v>809</v>
      </c>
      <c r="G490" t="s">
        <v>812</v>
      </c>
      <c r="H490">
        <v>18.100000000000001</v>
      </c>
      <c r="I490" t="s">
        <v>7</v>
      </c>
      <c r="J490" t="s">
        <v>1545</v>
      </c>
    </row>
    <row r="491" spans="1:10" x14ac:dyDescent="0.3">
      <c r="A491" t="s">
        <v>1546</v>
      </c>
      <c r="C491" t="s">
        <v>809</v>
      </c>
      <c r="G491" t="s">
        <v>812</v>
      </c>
      <c r="H491">
        <v>18.5</v>
      </c>
      <c r="I491" t="s">
        <v>7</v>
      </c>
      <c r="J491" t="s">
        <v>1547</v>
      </c>
    </row>
    <row r="492" spans="1:10" x14ac:dyDescent="0.3">
      <c r="A492" t="s">
        <v>1548</v>
      </c>
      <c r="C492" t="s">
        <v>809</v>
      </c>
      <c r="G492" t="s">
        <v>812</v>
      </c>
      <c r="H492">
        <v>18.8</v>
      </c>
      <c r="I492" t="s">
        <v>7</v>
      </c>
      <c r="J492" t="s">
        <v>1549</v>
      </c>
    </row>
    <row r="493" spans="1:10" x14ac:dyDescent="0.3">
      <c r="A493" t="s">
        <v>1550</v>
      </c>
      <c r="C493" t="s">
        <v>809</v>
      </c>
      <c r="G493" t="s">
        <v>812</v>
      </c>
      <c r="H493">
        <v>17.5</v>
      </c>
      <c r="I493" t="s">
        <v>7</v>
      </c>
      <c r="J493" t="s">
        <v>1551</v>
      </c>
    </row>
    <row r="494" spans="1:10" x14ac:dyDescent="0.3">
      <c r="A494" t="s">
        <v>1552</v>
      </c>
      <c r="C494" t="s">
        <v>809</v>
      </c>
      <c r="G494" t="s">
        <v>812</v>
      </c>
      <c r="H494">
        <v>18.399999999999999</v>
      </c>
      <c r="I494" t="s">
        <v>7</v>
      </c>
      <c r="J494" t="s">
        <v>1553</v>
      </c>
    </row>
    <row r="495" spans="1:10" x14ac:dyDescent="0.3">
      <c r="A495" t="s">
        <v>1554</v>
      </c>
      <c r="C495" t="s">
        <v>809</v>
      </c>
      <c r="G495" t="s">
        <v>812</v>
      </c>
      <c r="H495">
        <v>25</v>
      </c>
      <c r="I495" t="s">
        <v>7</v>
      </c>
      <c r="J495" t="s">
        <v>1555</v>
      </c>
    </row>
    <row r="496" spans="1:10" x14ac:dyDescent="0.3">
      <c r="A496" t="s">
        <v>1556</v>
      </c>
      <c r="C496" t="s">
        <v>809</v>
      </c>
      <c r="G496" t="s">
        <v>832</v>
      </c>
      <c r="H496">
        <v>25</v>
      </c>
      <c r="I496" t="s">
        <v>7</v>
      </c>
      <c r="J496" t="s">
        <v>1557</v>
      </c>
    </row>
    <row r="497" spans="1:10" x14ac:dyDescent="0.3">
      <c r="A497" t="s">
        <v>1558</v>
      </c>
      <c r="C497" t="s">
        <v>809</v>
      </c>
      <c r="G497" t="s">
        <v>832</v>
      </c>
      <c r="H497">
        <v>25</v>
      </c>
      <c r="I497" t="s">
        <v>7</v>
      </c>
      <c r="J497" t="s">
        <v>1559</v>
      </c>
    </row>
    <row r="498" spans="1:10" x14ac:dyDescent="0.3">
      <c r="A498" t="s">
        <v>1560</v>
      </c>
      <c r="C498" t="s">
        <v>809</v>
      </c>
      <c r="G498" t="s">
        <v>812</v>
      </c>
      <c r="H498">
        <v>17.8</v>
      </c>
      <c r="I498" t="s">
        <v>7</v>
      </c>
      <c r="J498" t="s">
        <v>1561</v>
      </c>
    </row>
    <row r="499" spans="1:10" x14ac:dyDescent="0.3">
      <c r="A499" t="s">
        <v>1562</v>
      </c>
      <c r="C499" t="s">
        <v>809</v>
      </c>
      <c r="G499" t="s">
        <v>812</v>
      </c>
      <c r="H499">
        <v>19.5</v>
      </c>
      <c r="I499" t="s">
        <v>7</v>
      </c>
      <c r="J499" t="s">
        <v>1563</v>
      </c>
    </row>
    <row r="500" spans="1:10" x14ac:dyDescent="0.3">
      <c r="A500" t="s">
        <v>1564</v>
      </c>
      <c r="C500" t="s">
        <v>809</v>
      </c>
      <c r="G500" t="s">
        <v>812</v>
      </c>
      <c r="H500">
        <v>17.7</v>
      </c>
      <c r="I500" t="s">
        <v>7</v>
      </c>
      <c r="J500" t="s">
        <v>1565</v>
      </c>
    </row>
    <row r="501" spans="1:10" x14ac:dyDescent="0.3">
      <c r="A501" t="s">
        <v>1566</v>
      </c>
      <c r="C501" t="s">
        <v>809</v>
      </c>
      <c r="G501" t="s">
        <v>812</v>
      </c>
      <c r="H501">
        <v>18.5</v>
      </c>
      <c r="I501" t="s">
        <v>7</v>
      </c>
      <c r="J501" t="s">
        <v>1567</v>
      </c>
    </row>
    <row r="502" spans="1:10" x14ac:dyDescent="0.3">
      <c r="A502" t="s">
        <v>1568</v>
      </c>
      <c r="C502" t="s">
        <v>809</v>
      </c>
      <c r="G502" t="s">
        <v>812</v>
      </c>
      <c r="H502">
        <v>19.5</v>
      </c>
      <c r="I502" t="s">
        <v>7</v>
      </c>
      <c r="J502" t="s">
        <v>1569</v>
      </c>
    </row>
    <row r="503" spans="1:10" x14ac:dyDescent="0.3">
      <c r="A503" t="s">
        <v>1570</v>
      </c>
      <c r="C503" t="s">
        <v>809</v>
      </c>
      <c r="G503" t="s">
        <v>812</v>
      </c>
      <c r="H503">
        <v>16.899999999999999</v>
      </c>
      <c r="I503" t="s">
        <v>7</v>
      </c>
      <c r="J503" t="s">
        <v>1571</v>
      </c>
    </row>
    <row r="504" spans="1:10" x14ac:dyDescent="0.3">
      <c r="A504" t="s">
        <v>1572</v>
      </c>
      <c r="C504" t="s">
        <v>809</v>
      </c>
      <c r="G504" t="s">
        <v>812</v>
      </c>
      <c r="H504">
        <v>17.100000000000001</v>
      </c>
      <c r="I504" t="s">
        <v>7</v>
      </c>
      <c r="J504" t="s">
        <v>1573</v>
      </c>
    </row>
    <row r="505" spans="1:10" x14ac:dyDescent="0.3">
      <c r="A505" t="s">
        <v>1574</v>
      </c>
      <c r="C505" t="s">
        <v>809</v>
      </c>
      <c r="G505" t="s">
        <v>812</v>
      </c>
      <c r="H505">
        <v>20.2</v>
      </c>
      <c r="I505" t="s">
        <v>7</v>
      </c>
      <c r="J505" t="s">
        <v>1575</v>
      </c>
    </row>
    <row r="506" spans="1:10" x14ac:dyDescent="0.3">
      <c r="A506" t="s">
        <v>1576</v>
      </c>
      <c r="C506" t="s">
        <v>809</v>
      </c>
      <c r="G506" t="s">
        <v>832</v>
      </c>
      <c r="H506">
        <v>19.600000000000001</v>
      </c>
      <c r="I506" t="s">
        <v>7</v>
      </c>
      <c r="J506" t="s">
        <v>1577</v>
      </c>
    </row>
    <row r="507" spans="1:10" x14ac:dyDescent="0.3">
      <c r="A507" t="s">
        <v>1578</v>
      </c>
      <c r="C507" t="s">
        <v>809</v>
      </c>
      <c r="G507" t="s">
        <v>832</v>
      </c>
      <c r="H507">
        <v>21.8</v>
      </c>
      <c r="I507" t="s">
        <v>7</v>
      </c>
      <c r="J507" t="s">
        <v>1579</v>
      </c>
    </row>
    <row r="508" spans="1:10" x14ac:dyDescent="0.3">
      <c r="A508" t="s">
        <v>1580</v>
      </c>
      <c r="C508" t="s">
        <v>809</v>
      </c>
      <c r="E508">
        <v>250</v>
      </c>
      <c r="F508" t="s">
        <v>832</v>
      </c>
      <c r="H508">
        <v>3.5</v>
      </c>
      <c r="I508" t="s">
        <v>807</v>
      </c>
      <c r="J508" t="s">
        <v>1581</v>
      </c>
    </row>
    <row r="509" spans="1:10" x14ac:dyDescent="0.3">
      <c r="A509" t="s">
        <v>1582</v>
      </c>
      <c r="C509" t="s">
        <v>809</v>
      </c>
      <c r="E509">
        <v>250</v>
      </c>
      <c r="F509" t="s">
        <v>832</v>
      </c>
      <c r="G509" t="s">
        <v>832</v>
      </c>
      <c r="H509">
        <v>5</v>
      </c>
      <c r="I509" t="s">
        <v>807</v>
      </c>
      <c r="J509" t="s">
        <v>1583</v>
      </c>
    </row>
    <row r="510" spans="1:10" x14ac:dyDescent="0.3">
      <c r="A510" t="s">
        <v>1584</v>
      </c>
      <c r="C510" t="s">
        <v>809</v>
      </c>
      <c r="G510" t="s">
        <v>835</v>
      </c>
      <c r="H510">
        <v>22</v>
      </c>
      <c r="I510" t="s">
        <v>807</v>
      </c>
      <c r="J510" t="s">
        <v>1585</v>
      </c>
    </row>
    <row r="511" spans="1:10" x14ac:dyDescent="0.3">
      <c r="A511" t="s">
        <v>1586</v>
      </c>
      <c r="C511" t="s">
        <v>809</v>
      </c>
      <c r="G511" t="s">
        <v>835</v>
      </c>
      <c r="H511">
        <v>25</v>
      </c>
      <c r="I511" t="s">
        <v>807</v>
      </c>
      <c r="J511" t="s">
        <v>1587</v>
      </c>
    </row>
    <row r="512" spans="1:10" x14ac:dyDescent="0.3">
      <c r="A512" t="s">
        <v>1588</v>
      </c>
      <c r="C512" t="s">
        <v>809</v>
      </c>
      <c r="G512" t="s">
        <v>835</v>
      </c>
      <c r="H512">
        <v>25</v>
      </c>
      <c r="I512" t="s">
        <v>807</v>
      </c>
      <c r="J512" t="s">
        <v>1589</v>
      </c>
    </row>
    <row r="513" spans="1:10" x14ac:dyDescent="0.3">
      <c r="A513" t="s">
        <v>1590</v>
      </c>
      <c r="C513" t="s">
        <v>809</v>
      </c>
      <c r="H513">
        <v>6</v>
      </c>
      <c r="I513" t="s">
        <v>807</v>
      </c>
      <c r="J513" t="s">
        <v>1591</v>
      </c>
    </row>
    <row r="514" spans="1:10" x14ac:dyDescent="0.3">
      <c r="A514" t="s">
        <v>1592</v>
      </c>
      <c r="C514" t="s">
        <v>809</v>
      </c>
      <c r="G514" t="s">
        <v>835</v>
      </c>
      <c r="H514">
        <v>17</v>
      </c>
      <c r="I514" t="s">
        <v>807</v>
      </c>
      <c r="J514" t="s">
        <v>1593</v>
      </c>
    </row>
    <row r="515" spans="1:10" x14ac:dyDescent="0.3">
      <c r="A515" t="s">
        <v>1594</v>
      </c>
      <c r="C515" t="s">
        <v>809</v>
      </c>
      <c r="G515" t="s">
        <v>835</v>
      </c>
      <c r="H515">
        <v>20</v>
      </c>
      <c r="I515" t="s">
        <v>807</v>
      </c>
      <c r="J515" t="s">
        <v>1595</v>
      </c>
    </row>
    <row r="516" spans="1:10" x14ac:dyDescent="0.3">
      <c r="A516" t="s">
        <v>1596</v>
      </c>
      <c r="C516" t="s">
        <v>809</v>
      </c>
      <c r="G516" t="s">
        <v>835</v>
      </c>
      <c r="H516">
        <v>19</v>
      </c>
      <c r="I516" t="s">
        <v>807</v>
      </c>
      <c r="J516" t="s">
        <v>1597</v>
      </c>
    </row>
    <row r="517" spans="1:10" x14ac:dyDescent="0.3">
      <c r="A517" t="s">
        <v>1598</v>
      </c>
      <c r="C517" t="s">
        <v>809</v>
      </c>
      <c r="E517">
        <v>240</v>
      </c>
      <c r="F517" t="s">
        <v>8</v>
      </c>
      <c r="H517">
        <v>3.8</v>
      </c>
      <c r="I517" t="s">
        <v>807</v>
      </c>
      <c r="J517" t="s">
        <v>1599</v>
      </c>
    </row>
    <row r="518" spans="1:10" x14ac:dyDescent="0.3">
      <c r="A518" t="s">
        <v>1600</v>
      </c>
      <c r="C518" t="s">
        <v>809</v>
      </c>
      <c r="E518">
        <v>250</v>
      </c>
      <c r="F518" t="s">
        <v>832</v>
      </c>
      <c r="G518" t="s">
        <v>812</v>
      </c>
      <c r="H518">
        <v>11.2</v>
      </c>
      <c r="I518" t="s">
        <v>7</v>
      </c>
      <c r="J518" t="s">
        <v>1601</v>
      </c>
    </row>
    <row r="519" spans="1:10" x14ac:dyDescent="0.3">
      <c r="A519" t="s">
        <v>1602</v>
      </c>
      <c r="C519" t="s">
        <v>809</v>
      </c>
      <c r="H519">
        <v>8.8000000000000007</v>
      </c>
      <c r="I519" t="s">
        <v>7</v>
      </c>
      <c r="J519" t="s">
        <v>1603</v>
      </c>
    </row>
    <row r="520" spans="1:10" x14ac:dyDescent="0.3">
      <c r="A520" t="s">
        <v>1604</v>
      </c>
      <c r="C520" t="s">
        <v>809</v>
      </c>
      <c r="G520" t="s">
        <v>812</v>
      </c>
      <c r="H520">
        <v>2.2999999999999998</v>
      </c>
      <c r="I520" t="s">
        <v>7</v>
      </c>
      <c r="J520" t="s">
        <v>1605</v>
      </c>
    </row>
    <row r="521" spans="1:10" x14ac:dyDescent="0.3">
      <c r="A521" t="s">
        <v>1606</v>
      </c>
      <c r="C521" t="s">
        <v>809</v>
      </c>
      <c r="G521" t="s">
        <v>812</v>
      </c>
      <c r="H521">
        <v>2.5</v>
      </c>
      <c r="I521" t="s">
        <v>7</v>
      </c>
      <c r="J521" t="s">
        <v>1607</v>
      </c>
    </row>
    <row r="522" spans="1:10" x14ac:dyDescent="0.3">
      <c r="A522" t="s">
        <v>1608</v>
      </c>
      <c r="C522" t="s">
        <v>809</v>
      </c>
      <c r="G522" t="s">
        <v>832</v>
      </c>
      <c r="H522">
        <v>16.899999999999999</v>
      </c>
      <c r="I522" t="s">
        <v>7</v>
      </c>
      <c r="J522" t="s">
        <v>1609</v>
      </c>
    </row>
    <row r="523" spans="1:10" x14ac:dyDescent="0.3">
      <c r="A523" t="s">
        <v>1610</v>
      </c>
      <c r="C523" t="s">
        <v>809</v>
      </c>
      <c r="G523" t="s">
        <v>994</v>
      </c>
      <c r="H523">
        <v>5</v>
      </c>
      <c r="I523" t="s">
        <v>807</v>
      </c>
      <c r="J523" t="s">
        <v>1611</v>
      </c>
    </row>
    <row r="524" spans="1:10" x14ac:dyDescent="0.3">
      <c r="A524" t="s">
        <v>1612</v>
      </c>
      <c r="C524" t="s">
        <v>809</v>
      </c>
      <c r="G524" t="s">
        <v>835</v>
      </c>
      <c r="H524">
        <v>18.899999999999999</v>
      </c>
      <c r="I524" t="s">
        <v>807</v>
      </c>
      <c r="J524" t="s">
        <v>1613</v>
      </c>
    </row>
    <row r="525" spans="1:10" x14ac:dyDescent="0.3">
      <c r="A525" t="s">
        <v>1614</v>
      </c>
      <c r="C525" t="s">
        <v>809</v>
      </c>
      <c r="G525" t="s">
        <v>994</v>
      </c>
      <c r="H525">
        <v>18</v>
      </c>
      <c r="I525" t="s">
        <v>807</v>
      </c>
      <c r="J525" t="s">
        <v>1615</v>
      </c>
    </row>
    <row r="526" spans="1:10" x14ac:dyDescent="0.3">
      <c r="A526" t="s">
        <v>1616</v>
      </c>
      <c r="C526" t="s">
        <v>809</v>
      </c>
      <c r="G526" t="s">
        <v>994</v>
      </c>
      <c r="H526">
        <v>18.399999999999999</v>
      </c>
      <c r="I526" t="s">
        <v>807</v>
      </c>
      <c r="J526" t="s">
        <v>1617</v>
      </c>
    </row>
    <row r="527" spans="1:10" x14ac:dyDescent="0.3">
      <c r="A527" t="s">
        <v>1618</v>
      </c>
      <c r="C527" t="s">
        <v>809</v>
      </c>
      <c r="H527">
        <v>12.9</v>
      </c>
      <c r="I527" t="s">
        <v>7</v>
      </c>
      <c r="J527" t="s">
        <v>1619</v>
      </c>
    </row>
    <row r="528" spans="1:10" x14ac:dyDescent="0.3">
      <c r="A528" t="s">
        <v>1620</v>
      </c>
      <c r="C528" t="s">
        <v>809</v>
      </c>
      <c r="G528" t="s">
        <v>812</v>
      </c>
      <c r="H528">
        <v>6.4</v>
      </c>
      <c r="I528" t="s">
        <v>7</v>
      </c>
      <c r="J528" t="s">
        <v>1621</v>
      </c>
    </row>
    <row r="529" spans="1:10" x14ac:dyDescent="0.3">
      <c r="A529" t="s">
        <v>1622</v>
      </c>
      <c r="C529" t="s">
        <v>809</v>
      </c>
      <c r="G529" t="s">
        <v>812</v>
      </c>
      <c r="H529">
        <v>11.2</v>
      </c>
      <c r="I529" t="s">
        <v>7</v>
      </c>
      <c r="J529" t="s">
        <v>1623</v>
      </c>
    </row>
    <row r="530" spans="1:10" x14ac:dyDescent="0.3">
      <c r="A530" t="s">
        <v>1624</v>
      </c>
      <c r="C530" t="s">
        <v>809</v>
      </c>
      <c r="G530" t="s">
        <v>832</v>
      </c>
      <c r="H530">
        <v>7.5</v>
      </c>
      <c r="I530" t="s">
        <v>807</v>
      </c>
      <c r="J530" t="s">
        <v>1625</v>
      </c>
    </row>
    <row r="531" spans="1:10" x14ac:dyDescent="0.3">
      <c r="A531" t="s">
        <v>1626</v>
      </c>
      <c r="C531" t="s">
        <v>809</v>
      </c>
      <c r="G531" t="s">
        <v>812</v>
      </c>
      <c r="H531">
        <v>10.1</v>
      </c>
      <c r="I531" t="s">
        <v>7</v>
      </c>
      <c r="J531" t="s">
        <v>1627</v>
      </c>
    </row>
    <row r="532" spans="1:10" x14ac:dyDescent="0.3">
      <c r="A532" t="s">
        <v>417</v>
      </c>
      <c r="C532" t="s">
        <v>809</v>
      </c>
      <c r="F532" t="s">
        <v>835</v>
      </c>
      <c r="H532">
        <v>3.5</v>
      </c>
      <c r="I532" t="s">
        <v>807</v>
      </c>
      <c r="J532" t="s">
        <v>1628</v>
      </c>
    </row>
    <row r="533" spans="1:10" x14ac:dyDescent="0.3">
      <c r="A533" t="s">
        <v>1629</v>
      </c>
      <c r="C533" t="s">
        <v>809</v>
      </c>
      <c r="F533" t="s">
        <v>835</v>
      </c>
      <c r="H533">
        <v>13.9</v>
      </c>
      <c r="I533" t="s">
        <v>807</v>
      </c>
      <c r="J533" t="s">
        <v>1630</v>
      </c>
    </row>
    <row r="534" spans="1:10" x14ac:dyDescent="0.3">
      <c r="A534" t="s">
        <v>1631</v>
      </c>
      <c r="C534" t="s">
        <v>809</v>
      </c>
      <c r="F534" t="s">
        <v>835</v>
      </c>
      <c r="H534">
        <v>16</v>
      </c>
      <c r="I534" t="s">
        <v>807</v>
      </c>
      <c r="J534" t="s">
        <v>1632</v>
      </c>
    </row>
    <row r="535" spans="1:10" x14ac:dyDescent="0.3">
      <c r="A535" t="s">
        <v>1633</v>
      </c>
      <c r="C535" t="s">
        <v>809</v>
      </c>
      <c r="G535" t="s">
        <v>812</v>
      </c>
      <c r="H535">
        <v>37.700000000000003</v>
      </c>
      <c r="I535" t="s">
        <v>7</v>
      </c>
      <c r="J535" t="s">
        <v>1634</v>
      </c>
    </row>
    <row r="536" spans="1:10" x14ac:dyDescent="0.3">
      <c r="A536" t="s">
        <v>1635</v>
      </c>
      <c r="C536" t="s">
        <v>809</v>
      </c>
      <c r="G536" t="s">
        <v>812</v>
      </c>
      <c r="H536">
        <v>37.700000000000003</v>
      </c>
      <c r="I536" t="s">
        <v>7</v>
      </c>
      <c r="J536" t="s">
        <v>1636</v>
      </c>
    </row>
    <row r="537" spans="1:10" x14ac:dyDescent="0.3">
      <c r="A537" t="s">
        <v>1637</v>
      </c>
      <c r="C537" t="s">
        <v>809</v>
      </c>
      <c r="G537" t="s">
        <v>812</v>
      </c>
      <c r="H537">
        <v>37.4</v>
      </c>
      <c r="I537" t="s">
        <v>7</v>
      </c>
      <c r="J537" t="s">
        <v>1638</v>
      </c>
    </row>
    <row r="538" spans="1:10" x14ac:dyDescent="0.3">
      <c r="A538" t="s">
        <v>1639</v>
      </c>
      <c r="C538" t="s">
        <v>809</v>
      </c>
      <c r="G538" t="s">
        <v>812</v>
      </c>
      <c r="H538">
        <v>37.4</v>
      </c>
      <c r="I538" t="s">
        <v>7</v>
      </c>
      <c r="J538" t="s">
        <v>1640</v>
      </c>
    </row>
    <row r="539" spans="1:10" x14ac:dyDescent="0.3">
      <c r="A539" t="s">
        <v>1641</v>
      </c>
      <c r="C539" t="s">
        <v>809</v>
      </c>
      <c r="G539" t="s">
        <v>812</v>
      </c>
      <c r="H539">
        <v>65.599999999999994</v>
      </c>
      <c r="I539" t="s">
        <v>7</v>
      </c>
      <c r="J539" t="s">
        <v>1642</v>
      </c>
    </row>
    <row r="540" spans="1:10" x14ac:dyDescent="0.3">
      <c r="A540" t="s">
        <v>1643</v>
      </c>
      <c r="C540" t="s">
        <v>809</v>
      </c>
      <c r="G540" t="s">
        <v>812</v>
      </c>
      <c r="H540">
        <v>65.599999999999994</v>
      </c>
      <c r="I540" t="s">
        <v>7</v>
      </c>
      <c r="J540" t="s">
        <v>1644</v>
      </c>
    </row>
    <row r="541" spans="1:10" x14ac:dyDescent="0.3">
      <c r="A541" t="s">
        <v>1645</v>
      </c>
      <c r="C541" t="s">
        <v>809</v>
      </c>
      <c r="G541" t="s">
        <v>994</v>
      </c>
      <c r="H541">
        <v>50.3</v>
      </c>
      <c r="I541" t="s">
        <v>807</v>
      </c>
      <c r="J541" t="s">
        <v>1646</v>
      </c>
    </row>
    <row r="542" spans="1:10" x14ac:dyDescent="0.3">
      <c r="A542" t="s">
        <v>1647</v>
      </c>
      <c r="C542" t="s">
        <v>809</v>
      </c>
      <c r="G542" t="s">
        <v>812</v>
      </c>
      <c r="H542">
        <v>50.3</v>
      </c>
      <c r="I542" t="s">
        <v>7</v>
      </c>
      <c r="J542" t="s">
        <v>1648</v>
      </c>
    </row>
    <row r="543" spans="1:10" x14ac:dyDescent="0.3">
      <c r="A543" t="s">
        <v>1649</v>
      </c>
      <c r="C543" t="s">
        <v>809</v>
      </c>
      <c r="F543" t="s">
        <v>994</v>
      </c>
      <c r="H543">
        <v>42.5</v>
      </c>
      <c r="I543" t="s">
        <v>807</v>
      </c>
      <c r="J543" t="s">
        <v>1650</v>
      </c>
    </row>
    <row r="544" spans="1:10" x14ac:dyDescent="0.3">
      <c r="A544" t="s">
        <v>1651</v>
      </c>
      <c r="C544" t="s">
        <v>809</v>
      </c>
      <c r="F544" t="s">
        <v>994</v>
      </c>
      <c r="H544">
        <v>42.5</v>
      </c>
      <c r="I544" t="s">
        <v>807</v>
      </c>
      <c r="J544" t="s">
        <v>1652</v>
      </c>
    </row>
    <row r="545" spans="1:10" x14ac:dyDescent="0.3">
      <c r="A545" t="s">
        <v>1653</v>
      </c>
      <c r="C545" t="s">
        <v>809</v>
      </c>
      <c r="G545" t="s">
        <v>994</v>
      </c>
      <c r="H545">
        <v>18.899999999999999</v>
      </c>
      <c r="I545" t="s">
        <v>807</v>
      </c>
      <c r="J545" t="s">
        <v>1654</v>
      </c>
    </row>
    <row r="546" spans="1:10" x14ac:dyDescent="0.3">
      <c r="A546" t="s">
        <v>1655</v>
      </c>
      <c r="C546" t="s">
        <v>809</v>
      </c>
      <c r="G546" t="s">
        <v>994</v>
      </c>
      <c r="H546">
        <v>18</v>
      </c>
      <c r="I546" t="s">
        <v>807</v>
      </c>
      <c r="J546" t="s">
        <v>1656</v>
      </c>
    </row>
    <row r="547" spans="1:10" x14ac:dyDescent="0.3">
      <c r="A547" t="s">
        <v>1657</v>
      </c>
      <c r="C547" t="s">
        <v>809</v>
      </c>
      <c r="G547" t="s">
        <v>994</v>
      </c>
      <c r="H547">
        <v>18.5</v>
      </c>
      <c r="I547" t="s">
        <v>807</v>
      </c>
      <c r="J547" t="s">
        <v>1658</v>
      </c>
    </row>
    <row r="548" spans="1:10" x14ac:dyDescent="0.3">
      <c r="A548" t="s">
        <v>1659</v>
      </c>
      <c r="C548" t="s">
        <v>809</v>
      </c>
      <c r="G548" t="s">
        <v>994</v>
      </c>
      <c r="H548">
        <v>19</v>
      </c>
      <c r="I548" t="s">
        <v>807</v>
      </c>
      <c r="J548" t="s">
        <v>1660</v>
      </c>
    </row>
    <row r="549" spans="1:10" x14ac:dyDescent="0.3">
      <c r="A549" t="s">
        <v>1661</v>
      </c>
      <c r="C549" t="s">
        <v>809</v>
      </c>
      <c r="E549">
        <v>250</v>
      </c>
      <c r="F549" t="s">
        <v>835</v>
      </c>
      <c r="H549">
        <v>2</v>
      </c>
      <c r="I549" t="s">
        <v>807</v>
      </c>
      <c r="J549" t="s">
        <v>1662</v>
      </c>
    </row>
    <row r="550" spans="1:10" x14ac:dyDescent="0.3">
      <c r="A550" t="s">
        <v>1663</v>
      </c>
      <c r="C550" t="s">
        <v>809</v>
      </c>
      <c r="H550">
        <v>0</v>
      </c>
      <c r="I550" t="s">
        <v>919</v>
      </c>
      <c r="J550" t="s">
        <v>1664</v>
      </c>
    </row>
    <row r="551" spans="1:10" x14ac:dyDescent="0.3">
      <c r="A551" t="s">
        <v>1665</v>
      </c>
      <c r="C551" t="s">
        <v>809</v>
      </c>
      <c r="H551">
        <v>0</v>
      </c>
      <c r="I551" t="s">
        <v>966</v>
      </c>
      <c r="J551" t="s">
        <v>1666</v>
      </c>
    </row>
    <row r="552" spans="1:10" x14ac:dyDescent="0.3">
      <c r="A552" t="s">
        <v>1667</v>
      </c>
      <c r="C552" t="s">
        <v>809</v>
      </c>
      <c r="H552">
        <v>0</v>
      </c>
      <c r="I552" t="s">
        <v>966</v>
      </c>
      <c r="J552" t="s">
        <v>1668</v>
      </c>
    </row>
    <row r="553" spans="1:10" x14ac:dyDescent="0.3">
      <c r="A553" t="s">
        <v>1669</v>
      </c>
      <c r="C553" t="s">
        <v>809</v>
      </c>
      <c r="E553">
        <v>250</v>
      </c>
      <c r="F553" t="s">
        <v>835</v>
      </c>
      <c r="H553">
        <v>6.5</v>
      </c>
      <c r="I553" t="s">
        <v>807</v>
      </c>
      <c r="J553" t="s">
        <v>1670</v>
      </c>
    </row>
    <row r="554" spans="1:10" x14ac:dyDescent="0.3">
      <c r="A554" t="s">
        <v>1671</v>
      </c>
      <c r="C554" t="s">
        <v>809</v>
      </c>
      <c r="G554" t="s">
        <v>832</v>
      </c>
      <c r="H554">
        <v>20.2</v>
      </c>
      <c r="I554" t="s">
        <v>7</v>
      </c>
      <c r="J554" t="s">
        <v>1672</v>
      </c>
    </row>
    <row r="555" spans="1:10" x14ac:dyDescent="0.3">
      <c r="A555" t="s">
        <v>1673</v>
      </c>
      <c r="C555" t="s">
        <v>809</v>
      </c>
      <c r="G555" t="s">
        <v>835</v>
      </c>
      <c r="H555">
        <v>22.2</v>
      </c>
      <c r="I555" t="s">
        <v>807</v>
      </c>
      <c r="J555" t="s">
        <v>1674</v>
      </c>
    </row>
    <row r="556" spans="1:10" x14ac:dyDescent="0.3">
      <c r="A556" t="s">
        <v>1675</v>
      </c>
      <c r="C556" t="s">
        <v>809</v>
      </c>
      <c r="E556">
        <v>260</v>
      </c>
      <c r="F556" t="s">
        <v>835</v>
      </c>
      <c r="H556">
        <v>5</v>
      </c>
      <c r="I556" t="s">
        <v>807</v>
      </c>
      <c r="J556" t="s">
        <v>1676</v>
      </c>
    </row>
    <row r="557" spans="1:10" x14ac:dyDescent="0.3">
      <c r="A557" t="s">
        <v>1677</v>
      </c>
      <c r="C557" t="s">
        <v>809</v>
      </c>
      <c r="F557" t="s">
        <v>835</v>
      </c>
      <c r="H557">
        <v>5</v>
      </c>
      <c r="I557" t="s">
        <v>807</v>
      </c>
      <c r="J557" t="s">
        <v>1678</v>
      </c>
    </row>
    <row r="558" spans="1:10" x14ac:dyDescent="0.3">
      <c r="A558" t="s">
        <v>1679</v>
      </c>
      <c r="C558" t="s">
        <v>809</v>
      </c>
      <c r="F558" t="s">
        <v>994</v>
      </c>
      <c r="H558">
        <v>5</v>
      </c>
      <c r="I558" t="s">
        <v>807</v>
      </c>
      <c r="J558" t="s">
        <v>1680</v>
      </c>
    </row>
    <row r="559" spans="1:10" x14ac:dyDescent="0.3">
      <c r="A559" t="s">
        <v>1681</v>
      </c>
      <c r="C559" t="s">
        <v>809</v>
      </c>
      <c r="G559" t="s">
        <v>832</v>
      </c>
      <c r="H559">
        <v>0</v>
      </c>
      <c r="I559" t="s">
        <v>919</v>
      </c>
      <c r="J559" t="s">
        <v>1682</v>
      </c>
    </row>
    <row r="560" spans="1:10" x14ac:dyDescent="0.3">
      <c r="A560" t="s">
        <v>1683</v>
      </c>
      <c r="C560" t="s">
        <v>809</v>
      </c>
      <c r="G560" t="s">
        <v>812</v>
      </c>
      <c r="H560">
        <v>14.5</v>
      </c>
      <c r="I560" t="s">
        <v>7</v>
      </c>
      <c r="J560" t="s">
        <v>1684</v>
      </c>
    </row>
    <row r="561" spans="1:10" x14ac:dyDescent="0.3">
      <c r="A561" t="s">
        <v>1685</v>
      </c>
      <c r="C561" t="s">
        <v>809</v>
      </c>
      <c r="H561">
        <v>20</v>
      </c>
      <c r="I561" t="s">
        <v>7</v>
      </c>
      <c r="J561" t="s">
        <v>1686</v>
      </c>
    </row>
    <row r="562" spans="1:10" x14ac:dyDescent="0.3">
      <c r="A562" t="s">
        <v>213</v>
      </c>
      <c r="C562" t="s">
        <v>809</v>
      </c>
      <c r="H562">
        <v>14</v>
      </c>
      <c r="I562" t="s">
        <v>7</v>
      </c>
      <c r="J562" t="s">
        <v>1687</v>
      </c>
    </row>
    <row r="563" spans="1:10" x14ac:dyDescent="0.3">
      <c r="A563" t="s">
        <v>1688</v>
      </c>
      <c r="C563" t="s">
        <v>809</v>
      </c>
      <c r="H563">
        <v>16</v>
      </c>
      <c r="I563" t="s">
        <v>7</v>
      </c>
      <c r="J563" t="s">
        <v>1689</v>
      </c>
    </row>
    <row r="564" spans="1:10" x14ac:dyDescent="0.3">
      <c r="A564" t="s">
        <v>1690</v>
      </c>
      <c r="C564" t="s">
        <v>809</v>
      </c>
      <c r="G564" t="s">
        <v>832</v>
      </c>
      <c r="H564">
        <v>15.5</v>
      </c>
      <c r="I564" t="s">
        <v>7</v>
      </c>
      <c r="J564" t="s">
        <v>1691</v>
      </c>
    </row>
    <row r="565" spans="1:10" x14ac:dyDescent="0.3">
      <c r="A565" t="s">
        <v>1692</v>
      </c>
      <c r="C565" t="s">
        <v>770</v>
      </c>
      <c r="H565">
        <v>20</v>
      </c>
      <c r="I565" t="s">
        <v>7</v>
      </c>
      <c r="J565" t="s">
        <v>797</v>
      </c>
    </row>
    <row r="566" spans="1:10" x14ac:dyDescent="0.3">
      <c r="A566" t="s">
        <v>1693</v>
      </c>
      <c r="C566" t="s">
        <v>770</v>
      </c>
      <c r="H566">
        <v>20</v>
      </c>
      <c r="I566" t="s">
        <v>807</v>
      </c>
      <c r="J566" t="s">
        <v>799</v>
      </c>
    </row>
    <row r="567" spans="1:10" x14ac:dyDescent="0.3">
      <c r="A567" t="s">
        <v>1694</v>
      </c>
      <c r="C567" t="s">
        <v>809</v>
      </c>
      <c r="H567">
        <v>22</v>
      </c>
      <c r="I567" t="s">
        <v>807</v>
      </c>
      <c r="J567" t="s">
        <v>1695</v>
      </c>
    </row>
    <row r="568" spans="1:10" x14ac:dyDescent="0.3">
      <c r="A568" t="s">
        <v>214</v>
      </c>
      <c r="C568" t="s">
        <v>809</v>
      </c>
      <c r="H568">
        <v>18</v>
      </c>
      <c r="I568" t="s">
        <v>7</v>
      </c>
      <c r="J568" t="s">
        <v>1696</v>
      </c>
    </row>
    <row r="569" spans="1:10" x14ac:dyDescent="0.3">
      <c r="A569" t="s">
        <v>1697</v>
      </c>
      <c r="C569" t="s">
        <v>809</v>
      </c>
      <c r="H569">
        <v>20</v>
      </c>
      <c r="I569" t="s">
        <v>7</v>
      </c>
      <c r="J569" t="s">
        <v>1698</v>
      </c>
    </row>
    <row r="570" spans="1:10" x14ac:dyDescent="0.3">
      <c r="A570" t="s">
        <v>1699</v>
      </c>
      <c r="C570" t="s">
        <v>809</v>
      </c>
      <c r="G570" t="s">
        <v>835</v>
      </c>
      <c r="H570">
        <v>19</v>
      </c>
      <c r="I570" t="s">
        <v>807</v>
      </c>
      <c r="J570" t="s">
        <v>1700</v>
      </c>
    </row>
    <row r="571" spans="1:10" x14ac:dyDescent="0.3">
      <c r="A571" t="s">
        <v>1701</v>
      </c>
      <c r="C571" t="s">
        <v>809</v>
      </c>
      <c r="G571" t="s">
        <v>812</v>
      </c>
      <c r="H571">
        <v>15.1</v>
      </c>
      <c r="I571" t="s">
        <v>7</v>
      </c>
      <c r="J571" t="s">
        <v>1702</v>
      </c>
    </row>
    <row r="572" spans="1:10" x14ac:dyDescent="0.3">
      <c r="A572" t="s">
        <v>1703</v>
      </c>
      <c r="C572" t="s">
        <v>809</v>
      </c>
      <c r="H572">
        <v>20</v>
      </c>
      <c r="I572" t="s">
        <v>7</v>
      </c>
      <c r="J572" t="s">
        <v>1704</v>
      </c>
    </row>
    <row r="573" spans="1:10" x14ac:dyDescent="0.3">
      <c r="A573" t="s">
        <v>215</v>
      </c>
      <c r="C573" t="s">
        <v>809</v>
      </c>
      <c r="H573">
        <v>14</v>
      </c>
      <c r="I573" t="s">
        <v>7</v>
      </c>
      <c r="J573" t="s">
        <v>1705</v>
      </c>
    </row>
    <row r="574" spans="1:10" x14ac:dyDescent="0.3">
      <c r="A574" t="s">
        <v>1706</v>
      </c>
      <c r="C574" t="s">
        <v>809</v>
      </c>
      <c r="H574">
        <v>18</v>
      </c>
      <c r="I574" t="s">
        <v>7</v>
      </c>
      <c r="J574" t="s">
        <v>1707</v>
      </c>
    </row>
    <row r="575" spans="1:10" x14ac:dyDescent="0.3">
      <c r="A575" t="s">
        <v>1708</v>
      </c>
      <c r="C575" t="s">
        <v>809</v>
      </c>
      <c r="H575">
        <v>10.6</v>
      </c>
      <c r="I575" t="s">
        <v>7</v>
      </c>
      <c r="J575" t="s">
        <v>1709</v>
      </c>
    </row>
    <row r="576" spans="1:10" x14ac:dyDescent="0.3">
      <c r="A576" t="s">
        <v>1710</v>
      </c>
      <c r="C576" t="s">
        <v>809</v>
      </c>
      <c r="E576">
        <v>260</v>
      </c>
      <c r="F576" t="s">
        <v>835</v>
      </c>
      <c r="H576">
        <v>3.5</v>
      </c>
      <c r="I576" t="s">
        <v>807</v>
      </c>
      <c r="J576" t="s">
        <v>1711</v>
      </c>
    </row>
    <row r="577" spans="1:10" x14ac:dyDescent="0.3">
      <c r="A577" t="s">
        <v>216</v>
      </c>
      <c r="C577" t="s">
        <v>809</v>
      </c>
      <c r="G577" t="s">
        <v>812</v>
      </c>
      <c r="H577">
        <v>9.5</v>
      </c>
      <c r="I577" t="s">
        <v>7</v>
      </c>
      <c r="J577" t="s">
        <v>1712</v>
      </c>
    </row>
    <row r="578" spans="1:10" x14ac:dyDescent="0.3">
      <c r="A578" t="s">
        <v>1713</v>
      </c>
      <c r="C578" t="s">
        <v>809</v>
      </c>
      <c r="G578" t="s">
        <v>812</v>
      </c>
      <c r="H578">
        <v>13.7</v>
      </c>
      <c r="I578" t="s">
        <v>7</v>
      </c>
      <c r="J578" t="s">
        <v>1714</v>
      </c>
    </row>
    <row r="579" spans="1:10" x14ac:dyDescent="0.3">
      <c r="A579" t="s">
        <v>1715</v>
      </c>
      <c r="C579" t="s">
        <v>809</v>
      </c>
      <c r="G579" t="s">
        <v>812</v>
      </c>
      <c r="H579">
        <v>9.5</v>
      </c>
      <c r="I579" t="s">
        <v>7</v>
      </c>
      <c r="J579" t="s">
        <v>1716</v>
      </c>
    </row>
    <row r="580" spans="1:10" x14ac:dyDescent="0.3">
      <c r="A580" t="s">
        <v>1717</v>
      </c>
      <c r="C580" t="s">
        <v>809</v>
      </c>
      <c r="G580" t="s">
        <v>832</v>
      </c>
      <c r="H580">
        <v>14.3</v>
      </c>
      <c r="I580" t="s">
        <v>7</v>
      </c>
      <c r="J580" t="s">
        <v>1718</v>
      </c>
    </row>
    <row r="581" spans="1:10" x14ac:dyDescent="0.3">
      <c r="A581" t="s">
        <v>1719</v>
      </c>
      <c r="C581" t="s">
        <v>809</v>
      </c>
      <c r="G581" t="s">
        <v>832</v>
      </c>
      <c r="H581">
        <v>15.4</v>
      </c>
      <c r="I581" t="s">
        <v>7</v>
      </c>
      <c r="J581" t="s">
        <v>1720</v>
      </c>
    </row>
    <row r="582" spans="1:10" x14ac:dyDescent="0.3">
      <c r="A582" t="s">
        <v>1721</v>
      </c>
      <c r="C582" t="s">
        <v>809</v>
      </c>
      <c r="G582" t="s">
        <v>832</v>
      </c>
      <c r="H582">
        <v>14.7</v>
      </c>
      <c r="I582" t="s">
        <v>7</v>
      </c>
      <c r="J582" t="s">
        <v>1722</v>
      </c>
    </row>
    <row r="583" spans="1:10" x14ac:dyDescent="0.3">
      <c r="A583" t="s">
        <v>1723</v>
      </c>
      <c r="C583" t="s">
        <v>809</v>
      </c>
      <c r="G583" t="s">
        <v>832</v>
      </c>
      <c r="H583">
        <v>15</v>
      </c>
      <c r="I583" t="s">
        <v>7</v>
      </c>
      <c r="J583" t="s">
        <v>1724</v>
      </c>
    </row>
    <row r="584" spans="1:10" x14ac:dyDescent="0.3">
      <c r="A584" t="s">
        <v>1725</v>
      </c>
      <c r="C584" t="s">
        <v>809</v>
      </c>
      <c r="G584" t="s">
        <v>832</v>
      </c>
      <c r="H584">
        <v>14</v>
      </c>
      <c r="I584" t="s">
        <v>7</v>
      </c>
      <c r="J584" t="s">
        <v>1726</v>
      </c>
    </row>
    <row r="585" spans="1:10" x14ac:dyDescent="0.3">
      <c r="A585" t="s">
        <v>1727</v>
      </c>
      <c r="C585" t="s">
        <v>809</v>
      </c>
      <c r="G585" t="s">
        <v>832</v>
      </c>
      <c r="H585">
        <v>15.1</v>
      </c>
      <c r="I585" t="s">
        <v>7</v>
      </c>
      <c r="J585" t="s">
        <v>1728</v>
      </c>
    </row>
    <row r="586" spans="1:10" x14ac:dyDescent="0.3">
      <c r="A586" t="s">
        <v>1729</v>
      </c>
      <c r="C586" t="s">
        <v>809</v>
      </c>
      <c r="G586" t="s">
        <v>832</v>
      </c>
      <c r="H586">
        <v>14.2</v>
      </c>
      <c r="I586" t="s">
        <v>7</v>
      </c>
      <c r="J586" t="s">
        <v>1730</v>
      </c>
    </row>
    <row r="587" spans="1:10" x14ac:dyDescent="0.3">
      <c r="A587" t="s">
        <v>1731</v>
      </c>
      <c r="C587" t="s">
        <v>809</v>
      </c>
      <c r="G587" t="s">
        <v>832</v>
      </c>
      <c r="H587">
        <v>15.3</v>
      </c>
      <c r="I587" t="s">
        <v>7</v>
      </c>
      <c r="J587" t="s">
        <v>1732</v>
      </c>
    </row>
    <row r="588" spans="1:10" x14ac:dyDescent="0.3">
      <c r="A588" t="s">
        <v>1733</v>
      </c>
      <c r="C588" t="s">
        <v>809</v>
      </c>
      <c r="G588" t="s">
        <v>832</v>
      </c>
      <c r="H588">
        <v>15.5</v>
      </c>
      <c r="I588" t="s">
        <v>7</v>
      </c>
      <c r="J588" t="s">
        <v>1734</v>
      </c>
    </row>
    <row r="589" spans="1:10" x14ac:dyDescent="0.3">
      <c r="A589" t="s">
        <v>1735</v>
      </c>
      <c r="C589" t="s">
        <v>809</v>
      </c>
      <c r="G589" t="s">
        <v>832</v>
      </c>
      <c r="H589">
        <v>16.600000000000001</v>
      </c>
      <c r="I589" t="s">
        <v>7</v>
      </c>
      <c r="J589" t="s">
        <v>1736</v>
      </c>
    </row>
    <row r="590" spans="1:10" x14ac:dyDescent="0.3">
      <c r="A590" t="s">
        <v>1737</v>
      </c>
      <c r="C590" t="s">
        <v>809</v>
      </c>
      <c r="G590" t="s">
        <v>832</v>
      </c>
      <c r="H590">
        <v>15.9</v>
      </c>
      <c r="I590" t="s">
        <v>7</v>
      </c>
      <c r="J590" t="s">
        <v>1738</v>
      </c>
    </row>
    <row r="591" spans="1:10" x14ac:dyDescent="0.3">
      <c r="A591" t="s">
        <v>1739</v>
      </c>
      <c r="C591" t="s">
        <v>809</v>
      </c>
      <c r="G591" t="s">
        <v>832</v>
      </c>
      <c r="H591">
        <v>16.8</v>
      </c>
      <c r="I591" t="s">
        <v>7</v>
      </c>
      <c r="J591" t="s">
        <v>1740</v>
      </c>
    </row>
    <row r="592" spans="1:10" x14ac:dyDescent="0.3">
      <c r="A592" t="s">
        <v>1741</v>
      </c>
      <c r="C592" t="s">
        <v>809</v>
      </c>
      <c r="G592" t="s">
        <v>832</v>
      </c>
      <c r="H592">
        <v>15.1</v>
      </c>
      <c r="I592" t="s">
        <v>7</v>
      </c>
      <c r="J592" t="s">
        <v>1742</v>
      </c>
    </row>
    <row r="593" spans="1:10" x14ac:dyDescent="0.3">
      <c r="A593" t="s">
        <v>1743</v>
      </c>
      <c r="C593" t="s">
        <v>809</v>
      </c>
      <c r="G593" t="s">
        <v>832</v>
      </c>
      <c r="H593">
        <v>16.5</v>
      </c>
      <c r="I593" t="s">
        <v>7</v>
      </c>
      <c r="J593" t="s">
        <v>1744</v>
      </c>
    </row>
    <row r="594" spans="1:10" x14ac:dyDescent="0.3">
      <c r="A594" t="s">
        <v>1745</v>
      </c>
      <c r="C594" t="s">
        <v>809</v>
      </c>
      <c r="G594" t="s">
        <v>832</v>
      </c>
      <c r="H594">
        <v>15.8</v>
      </c>
      <c r="I594" t="s">
        <v>7</v>
      </c>
      <c r="J594" t="s">
        <v>1746</v>
      </c>
    </row>
    <row r="595" spans="1:10" x14ac:dyDescent="0.3">
      <c r="A595" t="s">
        <v>1747</v>
      </c>
      <c r="C595" t="s">
        <v>809</v>
      </c>
      <c r="G595" t="s">
        <v>832</v>
      </c>
      <c r="H595">
        <v>16.899999999999999</v>
      </c>
      <c r="I595" t="s">
        <v>7</v>
      </c>
      <c r="J595" t="s">
        <v>1748</v>
      </c>
    </row>
    <row r="596" spans="1:10" x14ac:dyDescent="0.3">
      <c r="A596" t="s">
        <v>1749</v>
      </c>
      <c r="C596" t="s">
        <v>809</v>
      </c>
      <c r="G596" t="s">
        <v>832</v>
      </c>
      <c r="H596">
        <v>15.9</v>
      </c>
      <c r="I596" t="s">
        <v>7</v>
      </c>
      <c r="J596" t="s">
        <v>1750</v>
      </c>
    </row>
    <row r="597" spans="1:10" x14ac:dyDescent="0.3">
      <c r="A597" t="s">
        <v>1751</v>
      </c>
      <c r="C597" t="s">
        <v>809</v>
      </c>
      <c r="G597" t="s">
        <v>832</v>
      </c>
      <c r="H597">
        <v>16.5</v>
      </c>
      <c r="I597" t="s">
        <v>7</v>
      </c>
      <c r="J597" t="s">
        <v>1752</v>
      </c>
    </row>
    <row r="598" spans="1:10" x14ac:dyDescent="0.3">
      <c r="A598" t="s">
        <v>1753</v>
      </c>
      <c r="C598" t="s">
        <v>809</v>
      </c>
      <c r="G598" t="s">
        <v>832</v>
      </c>
      <c r="H598">
        <v>15.1</v>
      </c>
      <c r="I598" t="s">
        <v>7</v>
      </c>
      <c r="J598" t="s">
        <v>1754</v>
      </c>
    </row>
    <row r="599" spans="1:10" x14ac:dyDescent="0.3">
      <c r="A599" t="s">
        <v>1755</v>
      </c>
      <c r="C599" t="s">
        <v>809</v>
      </c>
      <c r="G599" t="s">
        <v>832</v>
      </c>
      <c r="H599">
        <v>20</v>
      </c>
      <c r="I599" t="s">
        <v>7</v>
      </c>
      <c r="J599" t="s">
        <v>1756</v>
      </c>
    </row>
    <row r="600" spans="1:10" x14ac:dyDescent="0.3">
      <c r="A600" t="s">
        <v>217</v>
      </c>
      <c r="C600" t="s">
        <v>809</v>
      </c>
      <c r="G600" t="s">
        <v>832</v>
      </c>
      <c r="H600">
        <v>15</v>
      </c>
      <c r="I600" t="s">
        <v>7</v>
      </c>
      <c r="J600" t="s">
        <v>1757</v>
      </c>
    </row>
    <row r="601" spans="1:10" x14ac:dyDescent="0.3">
      <c r="A601" t="s">
        <v>1758</v>
      </c>
      <c r="C601" t="s">
        <v>809</v>
      </c>
      <c r="G601" t="s">
        <v>832</v>
      </c>
      <c r="H601">
        <v>17</v>
      </c>
      <c r="I601" t="s">
        <v>7</v>
      </c>
      <c r="J601" t="s">
        <v>1759</v>
      </c>
    </row>
    <row r="602" spans="1:10" x14ac:dyDescent="0.3">
      <c r="A602" t="s">
        <v>1760</v>
      </c>
      <c r="C602" t="s">
        <v>809</v>
      </c>
      <c r="G602" t="s">
        <v>832</v>
      </c>
      <c r="H602">
        <v>16</v>
      </c>
      <c r="I602" t="s">
        <v>7</v>
      </c>
      <c r="J602" t="s">
        <v>1761</v>
      </c>
    </row>
    <row r="603" spans="1:10" x14ac:dyDescent="0.3">
      <c r="A603" t="s">
        <v>1762</v>
      </c>
      <c r="C603" t="s">
        <v>809</v>
      </c>
      <c r="G603" t="s">
        <v>832</v>
      </c>
      <c r="H603">
        <v>24</v>
      </c>
      <c r="I603" t="s">
        <v>7</v>
      </c>
      <c r="J603" t="s">
        <v>1763</v>
      </c>
    </row>
    <row r="604" spans="1:10" x14ac:dyDescent="0.3">
      <c r="A604" t="s">
        <v>218</v>
      </c>
      <c r="C604" t="s">
        <v>809</v>
      </c>
      <c r="G604" t="s">
        <v>832</v>
      </c>
      <c r="H604">
        <v>16</v>
      </c>
      <c r="I604" t="s">
        <v>7</v>
      </c>
      <c r="J604" t="s">
        <v>1764</v>
      </c>
    </row>
    <row r="605" spans="1:10" x14ac:dyDescent="0.3">
      <c r="A605" t="s">
        <v>1765</v>
      </c>
      <c r="C605" t="s">
        <v>809</v>
      </c>
      <c r="G605" t="s">
        <v>832</v>
      </c>
      <c r="H605">
        <v>20</v>
      </c>
      <c r="I605" t="s">
        <v>7</v>
      </c>
      <c r="J605" t="s">
        <v>1766</v>
      </c>
    </row>
    <row r="606" spans="1:10" x14ac:dyDescent="0.3">
      <c r="A606" t="s">
        <v>1767</v>
      </c>
      <c r="C606" t="s">
        <v>809</v>
      </c>
      <c r="G606" t="s">
        <v>835</v>
      </c>
      <c r="H606">
        <v>19</v>
      </c>
      <c r="I606" t="s">
        <v>807</v>
      </c>
      <c r="J606" t="s">
        <v>1768</v>
      </c>
    </row>
    <row r="607" spans="1:10" x14ac:dyDescent="0.3">
      <c r="A607" t="s">
        <v>1769</v>
      </c>
      <c r="C607" t="s">
        <v>809</v>
      </c>
      <c r="G607" t="s">
        <v>832</v>
      </c>
      <c r="H607">
        <v>19</v>
      </c>
      <c r="I607" t="s">
        <v>7</v>
      </c>
      <c r="J607" t="s">
        <v>1770</v>
      </c>
    </row>
    <row r="608" spans="1:10" x14ac:dyDescent="0.3">
      <c r="A608" t="s">
        <v>1771</v>
      </c>
      <c r="C608" t="s">
        <v>809</v>
      </c>
      <c r="G608" t="s">
        <v>832</v>
      </c>
      <c r="H608">
        <v>15.6</v>
      </c>
      <c r="I608" t="s">
        <v>7</v>
      </c>
      <c r="J608" t="s">
        <v>1772</v>
      </c>
    </row>
    <row r="609" spans="1:10" x14ac:dyDescent="0.3">
      <c r="A609" t="s">
        <v>1773</v>
      </c>
      <c r="C609" t="s">
        <v>809</v>
      </c>
      <c r="G609" t="s">
        <v>832</v>
      </c>
      <c r="H609">
        <v>15.7</v>
      </c>
      <c r="I609" t="s">
        <v>7</v>
      </c>
      <c r="J609" t="s">
        <v>1774</v>
      </c>
    </row>
    <row r="610" spans="1:10" x14ac:dyDescent="0.3">
      <c r="A610" t="s">
        <v>1775</v>
      </c>
      <c r="C610" t="s">
        <v>809</v>
      </c>
      <c r="G610" t="s">
        <v>832</v>
      </c>
      <c r="H610">
        <v>15.8</v>
      </c>
      <c r="I610" t="s">
        <v>7</v>
      </c>
      <c r="J610" t="s">
        <v>1776</v>
      </c>
    </row>
    <row r="611" spans="1:10" x14ac:dyDescent="0.3">
      <c r="A611" t="s">
        <v>1777</v>
      </c>
      <c r="C611" t="s">
        <v>809</v>
      </c>
      <c r="G611" t="s">
        <v>835</v>
      </c>
      <c r="H611">
        <v>15.7</v>
      </c>
      <c r="I611" t="s">
        <v>807</v>
      </c>
      <c r="J611" t="s">
        <v>1778</v>
      </c>
    </row>
    <row r="612" spans="1:10" x14ac:dyDescent="0.3">
      <c r="A612" t="s">
        <v>1779</v>
      </c>
      <c r="C612" t="s">
        <v>809</v>
      </c>
      <c r="G612" t="s">
        <v>832</v>
      </c>
      <c r="H612">
        <v>19</v>
      </c>
      <c r="I612" t="s">
        <v>7</v>
      </c>
      <c r="J612" t="s">
        <v>1780</v>
      </c>
    </row>
    <row r="613" spans="1:10" x14ac:dyDescent="0.3">
      <c r="A613" t="s">
        <v>219</v>
      </c>
      <c r="C613" t="s">
        <v>809</v>
      </c>
      <c r="G613" t="s">
        <v>832</v>
      </c>
      <c r="H613">
        <v>14</v>
      </c>
      <c r="I613" t="s">
        <v>7</v>
      </c>
      <c r="J613" t="s">
        <v>1781</v>
      </c>
    </row>
    <row r="614" spans="1:10" x14ac:dyDescent="0.3">
      <c r="A614" t="s">
        <v>1782</v>
      </c>
      <c r="C614" t="s">
        <v>809</v>
      </c>
      <c r="G614" t="s">
        <v>832</v>
      </c>
      <c r="H614">
        <v>17</v>
      </c>
      <c r="I614" t="s">
        <v>7</v>
      </c>
      <c r="J614" t="s">
        <v>1783</v>
      </c>
    </row>
    <row r="615" spans="1:10" x14ac:dyDescent="0.3">
      <c r="A615" t="s">
        <v>1784</v>
      </c>
      <c r="C615" t="s">
        <v>809</v>
      </c>
      <c r="H615">
        <v>9.5</v>
      </c>
      <c r="I615" t="s">
        <v>807</v>
      </c>
      <c r="J615" t="s">
        <v>1785</v>
      </c>
    </row>
    <row r="616" spans="1:10" x14ac:dyDescent="0.3">
      <c r="A616" t="s">
        <v>1786</v>
      </c>
      <c r="C616" t="s">
        <v>809</v>
      </c>
      <c r="G616" t="s">
        <v>832</v>
      </c>
      <c r="H616">
        <v>13.8</v>
      </c>
      <c r="I616" t="s">
        <v>7</v>
      </c>
      <c r="J616" t="s">
        <v>1787</v>
      </c>
    </row>
    <row r="617" spans="1:10" x14ac:dyDescent="0.3">
      <c r="A617" t="s">
        <v>1788</v>
      </c>
      <c r="C617" t="s">
        <v>809</v>
      </c>
      <c r="G617" t="s">
        <v>812</v>
      </c>
      <c r="H617">
        <v>13.4</v>
      </c>
      <c r="I617" t="s">
        <v>7</v>
      </c>
      <c r="J617" t="s">
        <v>1789</v>
      </c>
    </row>
    <row r="618" spans="1:10" x14ac:dyDescent="0.3">
      <c r="A618" t="s">
        <v>220</v>
      </c>
      <c r="C618" t="s">
        <v>809</v>
      </c>
      <c r="G618" t="s">
        <v>812</v>
      </c>
      <c r="H618">
        <v>2</v>
      </c>
      <c r="I618" t="s">
        <v>7</v>
      </c>
      <c r="J618" t="s">
        <v>1790</v>
      </c>
    </row>
    <row r="619" spans="1:10" x14ac:dyDescent="0.3">
      <c r="A619" t="s">
        <v>1791</v>
      </c>
      <c r="C619" t="s">
        <v>809</v>
      </c>
      <c r="H619">
        <v>5</v>
      </c>
      <c r="I619" t="s">
        <v>7</v>
      </c>
      <c r="J619" t="s">
        <v>1792</v>
      </c>
    </row>
    <row r="620" spans="1:10" x14ac:dyDescent="0.3">
      <c r="A620" t="s">
        <v>1793</v>
      </c>
      <c r="C620" t="s">
        <v>809</v>
      </c>
      <c r="H620">
        <v>8</v>
      </c>
      <c r="I620" t="s">
        <v>7</v>
      </c>
      <c r="J620" t="s">
        <v>1794</v>
      </c>
    </row>
    <row r="621" spans="1:10" x14ac:dyDescent="0.3">
      <c r="A621" t="s">
        <v>221</v>
      </c>
      <c r="C621" t="s">
        <v>809</v>
      </c>
      <c r="G621" t="s">
        <v>812</v>
      </c>
      <c r="H621">
        <v>5.2</v>
      </c>
      <c r="I621" t="s">
        <v>7</v>
      </c>
      <c r="J621" t="s">
        <v>1795</v>
      </c>
    </row>
    <row r="622" spans="1:10" x14ac:dyDescent="0.3">
      <c r="A622" t="s">
        <v>1796</v>
      </c>
      <c r="C622" t="s">
        <v>809</v>
      </c>
      <c r="G622" t="s">
        <v>812</v>
      </c>
      <c r="H622">
        <v>13.5</v>
      </c>
      <c r="I622" t="s">
        <v>7</v>
      </c>
      <c r="J622" t="s">
        <v>1797</v>
      </c>
    </row>
    <row r="623" spans="1:10" x14ac:dyDescent="0.3">
      <c r="A623" t="s">
        <v>796</v>
      </c>
      <c r="C623" t="s">
        <v>809</v>
      </c>
      <c r="G623" t="s">
        <v>832</v>
      </c>
      <c r="H623">
        <v>0</v>
      </c>
      <c r="I623" t="s">
        <v>919</v>
      </c>
      <c r="J623" t="s">
        <v>1798</v>
      </c>
    </row>
    <row r="624" spans="1:10" x14ac:dyDescent="0.3">
      <c r="A624" t="s">
        <v>222</v>
      </c>
      <c r="C624" t="s">
        <v>809</v>
      </c>
      <c r="G624" t="s">
        <v>832</v>
      </c>
      <c r="H624">
        <v>2</v>
      </c>
      <c r="I624" t="s">
        <v>7</v>
      </c>
      <c r="J624" t="s">
        <v>1799</v>
      </c>
    </row>
    <row r="625" spans="1:10" x14ac:dyDescent="0.3">
      <c r="A625" t="s">
        <v>223</v>
      </c>
      <c r="C625" t="s">
        <v>809</v>
      </c>
      <c r="G625" t="s">
        <v>812</v>
      </c>
      <c r="H625">
        <v>2.2000000000000002</v>
      </c>
      <c r="I625" t="s">
        <v>7</v>
      </c>
      <c r="J625" t="s">
        <v>1800</v>
      </c>
    </row>
    <row r="626" spans="1:10" x14ac:dyDescent="0.3">
      <c r="A626" t="s">
        <v>224</v>
      </c>
      <c r="C626" t="s">
        <v>809</v>
      </c>
      <c r="G626" t="s">
        <v>832</v>
      </c>
      <c r="H626">
        <v>4</v>
      </c>
      <c r="I626" t="s">
        <v>7</v>
      </c>
      <c r="J626" t="s">
        <v>1801</v>
      </c>
    </row>
    <row r="627" spans="1:10" x14ac:dyDescent="0.3">
      <c r="A627" t="s">
        <v>225</v>
      </c>
      <c r="C627" t="s">
        <v>809</v>
      </c>
      <c r="H627">
        <v>4.5999999999999996</v>
      </c>
      <c r="I627" t="s">
        <v>7</v>
      </c>
      <c r="J627" t="s">
        <v>1802</v>
      </c>
    </row>
    <row r="628" spans="1:10" x14ac:dyDescent="0.3">
      <c r="A628" t="s">
        <v>226</v>
      </c>
      <c r="C628" t="s">
        <v>809</v>
      </c>
      <c r="H628">
        <v>6</v>
      </c>
      <c r="I628" t="s">
        <v>7</v>
      </c>
      <c r="J628" t="s">
        <v>1803</v>
      </c>
    </row>
    <row r="629" spans="1:10" x14ac:dyDescent="0.3">
      <c r="A629" t="s">
        <v>227</v>
      </c>
      <c r="C629" t="s">
        <v>809</v>
      </c>
      <c r="H629">
        <v>7.2</v>
      </c>
      <c r="I629" t="s">
        <v>7</v>
      </c>
      <c r="J629" t="s">
        <v>1804</v>
      </c>
    </row>
    <row r="630" spans="1:10" x14ac:dyDescent="0.3">
      <c r="A630" t="s">
        <v>228</v>
      </c>
      <c r="C630" t="s">
        <v>809</v>
      </c>
      <c r="H630">
        <v>10</v>
      </c>
      <c r="I630" t="s">
        <v>7</v>
      </c>
      <c r="J630" t="s">
        <v>1805</v>
      </c>
    </row>
    <row r="631" spans="1:10" x14ac:dyDescent="0.3">
      <c r="A631" t="s">
        <v>229</v>
      </c>
      <c r="C631" t="s">
        <v>809</v>
      </c>
      <c r="G631" t="s">
        <v>832</v>
      </c>
      <c r="H631">
        <v>4</v>
      </c>
      <c r="I631" t="s">
        <v>7</v>
      </c>
      <c r="J631" t="s">
        <v>1806</v>
      </c>
    </row>
    <row r="632" spans="1:10" x14ac:dyDescent="0.3">
      <c r="A632" t="s">
        <v>1807</v>
      </c>
      <c r="C632" t="s">
        <v>809</v>
      </c>
      <c r="F632" t="s">
        <v>812</v>
      </c>
      <c r="H632">
        <v>9.5</v>
      </c>
      <c r="I632" t="s">
        <v>7</v>
      </c>
      <c r="J632" t="s">
        <v>1808</v>
      </c>
    </row>
    <row r="633" spans="1:10" x14ac:dyDescent="0.3">
      <c r="A633" t="s">
        <v>1809</v>
      </c>
      <c r="C633" t="s">
        <v>809</v>
      </c>
      <c r="E633">
        <v>250</v>
      </c>
      <c r="F633" t="s">
        <v>8</v>
      </c>
      <c r="H633">
        <v>3</v>
      </c>
      <c r="I633" t="s">
        <v>807</v>
      </c>
      <c r="J633" t="s">
        <v>1810</v>
      </c>
    </row>
    <row r="634" spans="1:10" x14ac:dyDescent="0.3">
      <c r="A634" t="s">
        <v>1811</v>
      </c>
      <c r="C634" t="s">
        <v>809</v>
      </c>
      <c r="E634">
        <v>250</v>
      </c>
      <c r="F634" t="s">
        <v>8</v>
      </c>
      <c r="H634">
        <v>0</v>
      </c>
      <c r="I634" t="s">
        <v>966</v>
      </c>
      <c r="J634" t="s">
        <v>1812</v>
      </c>
    </row>
    <row r="635" spans="1:10" x14ac:dyDescent="0.3">
      <c r="A635" t="s">
        <v>413</v>
      </c>
      <c r="C635" t="s">
        <v>809</v>
      </c>
      <c r="H635">
        <v>12</v>
      </c>
      <c r="I635" t="s">
        <v>7</v>
      </c>
      <c r="J635" t="s">
        <v>1813</v>
      </c>
    </row>
    <row r="636" spans="1:10" x14ac:dyDescent="0.3">
      <c r="A636" t="s">
        <v>230</v>
      </c>
      <c r="C636" t="s">
        <v>809</v>
      </c>
      <c r="G636" t="s">
        <v>812</v>
      </c>
      <c r="H636">
        <v>10.5</v>
      </c>
      <c r="I636" t="s">
        <v>7</v>
      </c>
      <c r="J636" t="s">
        <v>1814</v>
      </c>
    </row>
    <row r="637" spans="1:10" x14ac:dyDescent="0.3">
      <c r="A637" t="s">
        <v>1815</v>
      </c>
      <c r="C637" t="s">
        <v>770</v>
      </c>
      <c r="H637">
        <v>24</v>
      </c>
      <c r="I637" t="s">
        <v>7</v>
      </c>
      <c r="J637" t="s">
        <v>801</v>
      </c>
    </row>
    <row r="638" spans="1:10" x14ac:dyDescent="0.3">
      <c r="A638" t="s">
        <v>231</v>
      </c>
      <c r="C638" t="s">
        <v>809</v>
      </c>
      <c r="H638">
        <v>7.2</v>
      </c>
      <c r="I638" t="s">
        <v>7</v>
      </c>
      <c r="J638" t="s">
        <v>1816</v>
      </c>
    </row>
    <row r="639" spans="1:10" x14ac:dyDescent="0.3">
      <c r="A639" t="s">
        <v>414</v>
      </c>
      <c r="C639" t="s">
        <v>809</v>
      </c>
      <c r="H639">
        <v>10</v>
      </c>
      <c r="I639" t="s">
        <v>7</v>
      </c>
      <c r="J639" t="s">
        <v>1817</v>
      </c>
    </row>
    <row r="640" spans="1:10" x14ac:dyDescent="0.3">
      <c r="A640" t="s">
        <v>232</v>
      </c>
      <c r="C640" t="s">
        <v>809</v>
      </c>
      <c r="G640" t="s">
        <v>832</v>
      </c>
      <c r="H640">
        <v>6</v>
      </c>
      <c r="I640" t="s">
        <v>7</v>
      </c>
      <c r="J640" t="s">
        <v>1818</v>
      </c>
    </row>
    <row r="641" spans="1:10" x14ac:dyDescent="0.3">
      <c r="A641" t="s">
        <v>233</v>
      </c>
      <c r="C641" t="s">
        <v>809</v>
      </c>
      <c r="G641" t="s">
        <v>812</v>
      </c>
      <c r="H641">
        <v>7.3</v>
      </c>
      <c r="I641" t="s">
        <v>7</v>
      </c>
      <c r="J641" t="s">
        <v>1819</v>
      </c>
    </row>
    <row r="642" spans="1:10" x14ac:dyDescent="0.3">
      <c r="A642" t="s">
        <v>234</v>
      </c>
      <c r="C642" t="s">
        <v>809</v>
      </c>
      <c r="G642" t="s">
        <v>832</v>
      </c>
      <c r="H642">
        <v>7.6</v>
      </c>
      <c r="I642" t="s">
        <v>7</v>
      </c>
      <c r="J642" t="s">
        <v>1820</v>
      </c>
    </row>
    <row r="643" spans="1:10" x14ac:dyDescent="0.3">
      <c r="A643" t="s">
        <v>425</v>
      </c>
      <c r="C643" t="s">
        <v>809</v>
      </c>
      <c r="E643">
        <v>240</v>
      </c>
      <c r="F643" t="s">
        <v>8</v>
      </c>
      <c r="H643">
        <v>6.5</v>
      </c>
      <c r="I643" t="s">
        <v>807</v>
      </c>
      <c r="J643" t="s">
        <v>1821</v>
      </c>
    </row>
    <row r="644" spans="1:10" x14ac:dyDescent="0.3">
      <c r="A644" t="s">
        <v>235</v>
      </c>
      <c r="C644" t="s">
        <v>809</v>
      </c>
      <c r="E644">
        <v>260</v>
      </c>
      <c r="F644" t="s">
        <v>832</v>
      </c>
      <c r="G644" t="s">
        <v>812</v>
      </c>
      <c r="H644">
        <v>5.2</v>
      </c>
      <c r="I644" t="s">
        <v>7</v>
      </c>
      <c r="J644" t="s">
        <v>1822</v>
      </c>
    </row>
    <row r="645" spans="1:10" x14ac:dyDescent="0.3">
      <c r="A645" t="s">
        <v>236</v>
      </c>
      <c r="C645" t="s">
        <v>809</v>
      </c>
      <c r="E645">
        <v>260</v>
      </c>
      <c r="F645" t="s">
        <v>832</v>
      </c>
      <c r="G645" t="s">
        <v>812</v>
      </c>
      <c r="H645">
        <v>4</v>
      </c>
      <c r="I645" t="s">
        <v>7</v>
      </c>
      <c r="J645" t="s">
        <v>1823</v>
      </c>
    </row>
    <row r="646" spans="1:10" x14ac:dyDescent="0.3">
      <c r="A646" t="s">
        <v>1824</v>
      </c>
      <c r="C646" t="s">
        <v>809</v>
      </c>
      <c r="G646" t="s">
        <v>812</v>
      </c>
      <c r="H646">
        <v>2.2000000000000002</v>
      </c>
      <c r="I646" t="s">
        <v>7</v>
      </c>
      <c r="J646" t="s">
        <v>1825</v>
      </c>
    </row>
    <row r="647" spans="1:10" x14ac:dyDescent="0.3">
      <c r="A647" t="s">
        <v>1826</v>
      </c>
      <c r="C647" t="s">
        <v>809</v>
      </c>
      <c r="G647" t="s">
        <v>812</v>
      </c>
      <c r="H647">
        <v>2.5</v>
      </c>
      <c r="I647" t="s">
        <v>7</v>
      </c>
      <c r="J647" t="s">
        <v>1827</v>
      </c>
    </row>
    <row r="648" spans="1:10" x14ac:dyDescent="0.3">
      <c r="A648" t="s">
        <v>1828</v>
      </c>
      <c r="C648" t="s">
        <v>809</v>
      </c>
      <c r="F648" t="s">
        <v>994</v>
      </c>
      <c r="H648">
        <v>16.5</v>
      </c>
      <c r="I648" t="s">
        <v>807</v>
      </c>
      <c r="J648" t="s">
        <v>1829</v>
      </c>
    </row>
    <row r="649" spans="1:10" x14ac:dyDescent="0.3">
      <c r="A649" t="s">
        <v>1830</v>
      </c>
      <c r="C649" t="s">
        <v>809</v>
      </c>
      <c r="H649">
        <v>3.8</v>
      </c>
      <c r="I649" t="s">
        <v>7</v>
      </c>
      <c r="J649" t="s">
        <v>1831</v>
      </c>
    </row>
    <row r="650" spans="1:10" x14ac:dyDescent="0.3">
      <c r="A650" t="s">
        <v>1832</v>
      </c>
      <c r="C650" t="s">
        <v>809</v>
      </c>
      <c r="F650" t="s">
        <v>994</v>
      </c>
      <c r="H650">
        <v>105</v>
      </c>
      <c r="I650" t="s">
        <v>807</v>
      </c>
      <c r="J650" t="s">
        <v>1833</v>
      </c>
    </row>
    <row r="651" spans="1:10" x14ac:dyDescent="0.3">
      <c r="A651" t="s">
        <v>1834</v>
      </c>
      <c r="C651" t="s">
        <v>809</v>
      </c>
      <c r="F651" t="s">
        <v>994</v>
      </c>
      <c r="H651">
        <v>111</v>
      </c>
      <c r="I651" t="s">
        <v>807</v>
      </c>
      <c r="J651" t="s">
        <v>1835</v>
      </c>
    </row>
    <row r="652" spans="1:10" x14ac:dyDescent="0.3">
      <c r="A652" t="s">
        <v>1836</v>
      </c>
      <c r="C652" t="s">
        <v>809</v>
      </c>
      <c r="F652" t="s">
        <v>994</v>
      </c>
      <c r="H652">
        <v>73</v>
      </c>
      <c r="I652" t="s">
        <v>807</v>
      </c>
      <c r="J652" t="s">
        <v>1837</v>
      </c>
    </row>
    <row r="653" spans="1:10" x14ac:dyDescent="0.3">
      <c r="A653" t="s">
        <v>1838</v>
      </c>
      <c r="C653" t="s">
        <v>809</v>
      </c>
      <c r="F653" t="s">
        <v>994</v>
      </c>
      <c r="H653">
        <v>28</v>
      </c>
      <c r="I653" t="s">
        <v>807</v>
      </c>
      <c r="J653" t="s">
        <v>1839</v>
      </c>
    </row>
    <row r="654" spans="1:10" x14ac:dyDescent="0.3">
      <c r="A654" t="s">
        <v>1840</v>
      </c>
      <c r="C654" t="s">
        <v>809</v>
      </c>
      <c r="F654" t="s">
        <v>994</v>
      </c>
      <c r="H654">
        <v>24</v>
      </c>
      <c r="I654" t="s">
        <v>807</v>
      </c>
      <c r="J654" t="s">
        <v>1841</v>
      </c>
    </row>
    <row r="655" spans="1:10" x14ac:dyDescent="0.3">
      <c r="A655" t="s">
        <v>1842</v>
      </c>
      <c r="C655" t="s">
        <v>809</v>
      </c>
      <c r="F655" t="s">
        <v>994</v>
      </c>
      <c r="H655">
        <v>25</v>
      </c>
      <c r="I655" t="s">
        <v>807</v>
      </c>
      <c r="J655" t="s">
        <v>1843</v>
      </c>
    </row>
    <row r="656" spans="1:10" x14ac:dyDescent="0.3">
      <c r="A656" t="s">
        <v>1844</v>
      </c>
      <c r="C656" t="s">
        <v>809</v>
      </c>
      <c r="H656">
        <v>0</v>
      </c>
      <c r="I656" t="s">
        <v>966</v>
      </c>
      <c r="J656" t="s">
        <v>1845</v>
      </c>
    </row>
    <row r="657" spans="1:10" x14ac:dyDescent="0.3">
      <c r="A657" t="s">
        <v>1846</v>
      </c>
      <c r="C657" t="s">
        <v>809</v>
      </c>
      <c r="H657">
        <v>0</v>
      </c>
      <c r="I657" t="s">
        <v>966</v>
      </c>
      <c r="J657" t="s">
        <v>1845</v>
      </c>
    </row>
    <row r="658" spans="1:10" x14ac:dyDescent="0.3">
      <c r="A658" t="s">
        <v>1847</v>
      </c>
      <c r="C658" t="s">
        <v>809</v>
      </c>
      <c r="H658">
        <v>0</v>
      </c>
      <c r="I658" t="s">
        <v>966</v>
      </c>
      <c r="J658" t="s">
        <v>1848</v>
      </c>
    </row>
    <row r="659" spans="1:10" x14ac:dyDescent="0.3">
      <c r="A659" t="s">
        <v>238</v>
      </c>
      <c r="C659" t="s">
        <v>809</v>
      </c>
      <c r="G659" t="s">
        <v>832</v>
      </c>
      <c r="H659">
        <v>4.2</v>
      </c>
      <c r="I659" t="s">
        <v>7</v>
      </c>
      <c r="J659" t="s">
        <v>1849</v>
      </c>
    </row>
    <row r="660" spans="1:10" x14ac:dyDescent="0.3">
      <c r="A660" t="s">
        <v>1850</v>
      </c>
      <c r="C660" t="s">
        <v>809</v>
      </c>
      <c r="G660" t="s">
        <v>832</v>
      </c>
      <c r="H660">
        <v>5.3</v>
      </c>
      <c r="I660" t="s">
        <v>7</v>
      </c>
      <c r="J660" t="s">
        <v>1851</v>
      </c>
    </row>
    <row r="661" spans="1:10" x14ac:dyDescent="0.3">
      <c r="A661" t="s">
        <v>1852</v>
      </c>
      <c r="C661" t="s">
        <v>809</v>
      </c>
      <c r="H661">
        <v>5.3</v>
      </c>
      <c r="I661" t="s">
        <v>7</v>
      </c>
      <c r="J661" t="s">
        <v>1853</v>
      </c>
    </row>
    <row r="662" spans="1:10" x14ac:dyDescent="0.3">
      <c r="A662" t="s">
        <v>239</v>
      </c>
      <c r="C662" t="s">
        <v>809</v>
      </c>
      <c r="G662" t="s">
        <v>812</v>
      </c>
      <c r="H662">
        <v>7.7</v>
      </c>
      <c r="I662" t="s">
        <v>7</v>
      </c>
      <c r="J662" t="s">
        <v>1854</v>
      </c>
    </row>
    <row r="663" spans="1:10" x14ac:dyDescent="0.3">
      <c r="A663" t="s">
        <v>1855</v>
      </c>
      <c r="C663" t="s">
        <v>809</v>
      </c>
      <c r="H663">
        <v>12</v>
      </c>
      <c r="I663" t="s">
        <v>7</v>
      </c>
      <c r="J663" t="s">
        <v>1856</v>
      </c>
    </row>
    <row r="664" spans="1:10" x14ac:dyDescent="0.3">
      <c r="A664" t="s">
        <v>1857</v>
      </c>
      <c r="C664" t="s">
        <v>809</v>
      </c>
      <c r="H664">
        <v>28</v>
      </c>
      <c r="I664" t="s">
        <v>7</v>
      </c>
      <c r="J664" t="s">
        <v>1858</v>
      </c>
    </row>
    <row r="665" spans="1:10" x14ac:dyDescent="0.3">
      <c r="A665" t="s">
        <v>1859</v>
      </c>
      <c r="C665" t="s">
        <v>770</v>
      </c>
      <c r="G665" t="s">
        <v>994</v>
      </c>
      <c r="H665">
        <v>4</v>
      </c>
      <c r="I665" t="s">
        <v>7</v>
      </c>
      <c r="J665" t="s">
        <v>803</v>
      </c>
    </row>
    <row r="666" spans="1:10" x14ac:dyDescent="0.3">
      <c r="A666" t="s">
        <v>1860</v>
      </c>
      <c r="C666" t="s">
        <v>770</v>
      </c>
      <c r="G666" t="s">
        <v>994</v>
      </c>
      <c r="H666">
        <v>12</v>
      </c>
      <c r="I666" t="s">
        <v>7</v>
      </c>
      <c r="J666" t="s">
        <v>805</v>
      </c>
    </row>
    <row r="667" spans="1:10" x14ac:dyDescent="0.3">
      <c r="A667" t="s">
        <v>241</v>
      </c>
      <c r="C667" t="s">
        <v>809</v>
      </c>
      <c r="H667">
        <v>5</v>
      </c>
      <c r="I667" t="s">
        <v>7</v>
      </c>
      <c r="J667" t="s">
        <v>1861</v>
      </c>
    </row>
    <row r="668" spans="1:10" x14ac:dyDescent="0.3">
      <c r="A668" t="s">
        <v>242</v>
      </c>
      <c r="C668" t="s">
        <v>809</v>
      </c>
      <c r="G668" t="s">
        <v>812</v>
      </c>
      <c r="H668">
        <v>8.3000000000000007</v>
      </c>
      <c r="I668" t="s">
        <v>7</v>
      </c>
      <c r="J668" t="s">
        <v>1862</v>
      </c>
    </row>
    <row r="669" spans="1:10" x14ac:dyDescent="0.3">
      <c r="A669" t="s">
        <v>243</v>
      </c>
      <c r="C669" t="s">
        <v>809</v>
      </c>
      <c r="G669" t="s">
        <v>812</v>
      </c>
      <c r="H669">
        <v>10.9</v>
      </c>
      <c r="I669" t="s">
        <v>7</v>
      </c>
      <c r="J669" t="s">
        <v>1863</v>
      </c>
    </row>
    <row r="670" spans="1:10" x14ac:dyDescent="0.3">
      <c r="A670" t="s">
        <v>244</v>
      </c>
      <c r="C670" t="s">
        <v>809</v>
      </c>
      <c r="G670" t="s">
        <v>812</v>
      </c>
      <c r="H670">
        <v>10</v>
      </c>
      <c r="I670" t="s">
        <v>7</v>
      </c>
      <c r="J670" t="s">
        <v>1864</v>
      </c>
    </row>
    <row r="671" spans="1:10" x14ac:dyDescent="0.3">
      <c r="A671" t="s">
        <v>245</v>
      </c>
      <c r="C671" t="s">
        <v>809</v>
      </c>
      <c r="G671" t="s">
        <v>812</v>
      </c>
      <c r="H671">
        <v>14.1</v>
      </c>
      <c r="I671" t="s">
        <v>7</v>
      </c>
      <c r="J671" t="s">
        <v>1865</v>
      </c>
    </row>
    <row r="672" spans="1:10" x14ac:dyDescent="0.3">
      <c r="A672" t="s">
        <v>246</v>
      </c>
      <c r="C672" t="s">
        <v>809</v>
      </c>
      <c r="G672" t="s">
        <v>812</v>
      </c>
      <c r="H672">
        <v>14.2</v>
      </c>
      <c r="I672" t="s">
        <v>7</v>
      </c>
      <c r="J672" t="s">
        <v>1866</v>
      </c>
    </row>
    <row r="673" spans="1:10" x14ac:dyDescent="0.3">
      <c r="A673" t="s">
        <v>247</v>
      </c>
      <c r="C673" t="s">
        <v>809</v>
      </c>
      <c r="H673">
        <v>7.9</v>
      </c>
      <c r="I673" t="s">
        <v>7</v>
      </c>
      <c r="J673" t="s">
        <v>1867</v>
      </c>
    </row>
    <row r="674" spans="1:10" x14ac:dyDescent="0.3">
      <c r="A674" t="s">
        <v>248</v>
      </c>
      <c r="C674" t="s">
        <v>809</v>
      </c>
      <c r="H674">
        <v>16</v>
      </c>
      <c r="I674" t="s">
        <v>7</v>
      </c>
      <c r="J674" t="s">
        <v>1868</v>
      </c>
    </row>
    <row r="675" spans="1:10" x14ac:dyDescent="0.3">
      <c r="A675" t="s">
        <v>249</v>
      </c>
      <c r="C675" t="s">
        <v>809</v>
      </c>
      <c r="H675">
        <v>6.8</v>
      </c>
      <c r="I675" t="s">
        <v>7</v>
      </c>
      <c r="J675" t="s">
        <v>1869</v>
      </c>
    </row>
    <row r="676" spans="1:10" x14ac:dyDescent="0.3">
      <c r="A676" t="s">
        <v>250</v>
      </c>
      <c r="C676" t="s">
        <v>809</v>
      </c>
      <c r="H676">
        <v>8.8000000000000007</v>
      </c>
      <c r="I676" t="s">
        <v>7</v>
      </c>
      <c r="J676" t="s">
        <v>1870</v>
      </c>
    </row>
    <row r="677" spans="1:10" x14ac:dyDescent="0.3">
      <c r="A677" t="s">
        <v>251</v>
      </c>
      <c r="C677" t="s">
        <v>809</v>
      </c>
      <c r="H677">
        <v>6.7</v>
      </c>
      <c r="I677" t="s">
        <v>7</v>
      </c>
      <c r="J677" t="s">
        <v>1871</v>
      </c>
    </row>
    <row r="678" spans="1:10" x14ac:dyDescent="0.3">
      <c r="A678" t="s">
        <v>252</v>
      </c>
      <c r="C678" t="s">
        <v>809</v>
      </c>
      <c r="H678">
        <v>9.5</v>
      </c>
      <c r="I678" t="s">
        <v>7</v>
      </c>
      <c r="J678" t="s">
        <v>1872</v>
      </c>
    </row>
    <row r="679" spans="1:10" x14ac:dyDescent="0.3">
      <c r="A679" t="s">
        <v>253</v>
      </c>
      <c r="C679" t="s">
        <v>809</v>
      </c>
      <c r="H679">
        <v>5.25</v>
      </c>
      <c r="I679" t="s">
        <v>7</v>
      </c>
      <c r="J679" t="s">
        <v>1873</v>
      </c>
    </row>
    <row r="680" spans="1:10" x14ac:dyDescent="0.3">
      <c r="A680" t="s">
        <v>255</v>
      </c>
      <c r="C680" t="s">
        <v>809</v>
      </c>
      <c r="G680" t="s">
        <v>812</v>
      </c>
      <c r="H680">
        <v>8.5</v>
      </c>
      <c r="I680" t="s">
        <v>7</v>
      </c>
      <c r="J680" t="s">
        <v>1874</v>
      </c>
    </row>
    <row r="681" spans="1:10" x14ac:dyDescent="0.3">
      <c r="A681" t="s">
        <v>257</v>
      </c>
      <c r="C681" t="s">
        <v>809</v>
      </c>
      <c r="G681" t="s">
        <v>812</v>
      </c>
      <c r="H681">
        <v>10.5</v>
      </c>
      <c r="I681" t="s">
        <v>7</v>
      </c>
      <c r="J681" t="s">
        <v>1875</v>
      </c>
    </row>
    <row r="682" spans="1:10" x14ac:dyDescent="0.3">
      <c r="A682" t="s">
        <v>258</v>
      </c>
      <c r="C682" t="s">
        <v>809</v>
      </c>
      <c r="G682" t="s">
        <v>812</v>
      </c>
      <c r="H682">
        <v>7.2</v>
      </c>
      <c r="I682" t="s">
        <v>7</v>
      </c>
      <c r="J682" t="s">
        <v>1876</v>
      </c>
    </row>
    <row r="683" spans="1:10" x14ac:dyDescent="0.3">
      <c r="A683" t="s">
        <v>259</v>
      </c>
      <c r="C683" t="s">
        <v>809</v>
      </c>
      <c r="G683" t="s">
        <v>832</v>
      </c>
      <c r="H683">
        <v>7.9</v>
      </c>
      <c r="I683" t="s">
        <v>7</v>
      </c>
      <c r="J683" t="s">
        <v>1877</v>
      </c>
    </row>
    <row r="684" spans="1:10" x14ac:dyDescent="0.3">
      <c r="A684" t="s">
        <v>260</v>
      </c>
      <c r="C684" t="s">
        <v>809</v>
      </c>
      <c r="G684" t="s">
        <v>812</v>
      </c>
      <c r="H684">
        <v>124</v>
      </c>
      <c r="I684" t="s">
        <v>7</v>
      </c>
      <c r="J684" t="s">
        <v>1878</v>
      </c>
    </row>
    <row r="685" spans="1:10" x14ac:dyDescent="0.3">
      <c r="A685" t="s">
        <v>1879</v>
      </c>
      <c r="C685" t="s">
        <v>809</v>
      </c>
      <c r="F685" t="s">
        <v>835</v>
      </c>
      <c r="H685">
        <v>7.5</v>
      </c>
      <c r="I685" t="s">
        <v>807</v>
      </c>
      <c r="J685" t="s">
        <v>1880</v>
      </c>
    </row>
    <row r="686" spans="1:10" x14ac:dyDescent="0.3">
      <c r="A686" t="s">
        <v>262</v>
      </c>
      <c r="C686" t="s">
        <v>809</v>
      </c>
      <c r="H686">
        <v>2.7</v>
      </c>
      <c r="I686" t="s">
        <v>7</v>
      </c>
      <c r="J686" t="s">
        <v>1881</v>
      </c>
    </row>
    <row r="687" spans="1:10" x14ac:dyDescent="0.3">
      <c r="A687" t="s">
        <v>263</v>
      </c>
      <c r="C687" t="s">
        <v>809</v>
      </c>
      <c r="G687" t="s">
        <v>812</v>
      </c>
      <c r="H687">
        <v>4.4000000000000004</v>
      </c>
      <c r="I687" t="s">
        <v>7</v>
      </c>
      <c r="J687" t="s">
        <v>1882</v>
      </c>
    </row>
    <row r="688" spans="1:10" x14ac:dyDescent="0.3">
      <c r="A688" t="s">
        <v>264</v>
      </c>
      <c r="C688" t="s">
        <v>809</v>
      </c>
      <c r="H688">
        <v>6</v>
      </c>
      <c r="I688" t="s">
        <v>7</v>
      </c>
      <c r="J688" t="s">
        <v>1883</v>
      </c>
    </row>
    <row r="689" spans="1:10" x14ac:dyDescent="0.3">
      <c r="A689" t="s">
        <v>265</v>
      </c>
      <c r="C689" t="s">
        <v>809</v>
      </c>
      <c r="G689" t="s">
        <v>812</v>
      </c>
      <c r="H689">
        <v>7.5</v>
      </c>
      <c r="I689" t="s">
        <v>7</v>
      </c>
      <c r="J689" t="s">
        <v>1884</v>
      </c>
    </row>
    <row r="690" spans="1:10" x14ac:dyDescent="0.3">
      <c r="A690" t="s">
        <v>266</v>
      </c>
      <c r="C690" t="s">
        <v>809</v>
      </c>
      <c r="G690" t="s">
        <v>812</v>
      </c>
      <c r="H690">
        <v>4.2</v>
      </c>
      <c r="I690" t="s">
        <v>7</v>
      </c>
      <c r="J690" t="s">
        <v>1885</v>
      </c>
    </row>
    <row r="691" spans="1:10" x14ac:dyDescent="0.3">
      <c r="A691" t="s">
        <v>267</v>
      </c>
      <c r="C691" t="s">
        <v>809</v>
      </c>
      <c r="H691">
        <v>8.5</v>
      </c>
      <c r="I691" t="s">
        <v>7</v>
      </c>
      <c r="J691" t="s">
        <v>1886</v>
      </c>
    </row>
    <row r="692" spans="1:10" x14ac:dyDescent="0.3">
      <c r="A692" t="s">
        <v>268</v>
      </c>
      <c r="C692" t="s">
        <v>809</v>
      </c>
      <c r="H692">
        <v>7</v>
      </c>
      <c r="I692" t="s">
        <v>7</v>
      </c>
      <c r="J692" t="s">
        <v>1887</v>
      </c>
    </row>
    <row r="693" spans="1:10" x14ac:dyDescent="0.3">
      <c r="A693" t="s">
        <v>269</v>
      </c>
      <c r="C693" t="s">
        <v>809</v>
      </c>
      <c r="H693">
        <v>13</v>
      </c>
      <c r="I693" t="s">
        <v>7</v>
      </c>
      <c r="J693" t="s">
        <v>1888</v>
      </c>
    </row>
    <row r="694" spans="1:10" x14ac:dyDescent="0.3">
      <c r="A694" t="s">
        <v>271</v>
      </c>
      <c r="C694" t="s">
        <v>809</v>
      </c>
      <c r="G694" t="s">
        <v>832</v>
      </c>
      <c r="H694">
        <v>58</v>
      </c>
      <c r="I694" t="s">
        <v>7</v>
      </c>
      <c r="J694" t="s">
        <v>1889</v>
      </c>
    </row>
    <row r="695" spans="1:10" x14ac:dyDescent="0.3">
      <c r="A695" t="s">
        <v>272</v>
      </c>
      <c r="C695" t="s">
        <v>809</v>
      </c>
      <c r="H695">
        <v>48</v>
      </c>
      <c r="I695" t="s">
        <v>7</v>
      </c>
      <c r="J695" t="s">
        <v>1890</v>
      </c>
    </row>
    <row r="696" spans="1:10" x14ac:dyDescent="0.3">
      <c r="A696" t="s">
        <v>273</v>
      </c>
      <c r="C696" t="s">
        <v>809</v>
      </c>
      <c r="G696" t="s">
        <v>832</v>
      </c>
      <c r="H696">
        <v>66</v>
      </c>
      <c r="I696" t="s">
        <v>7</v>
      </c>
      <c r="J696" t="s">
        <v>1891</v>
      </c>
    </row>
    <row r="697" spans="1:10" x14ac:dyDescent="0.3">
      <c r="A697" t="s">
        <v>274</v>
      </c>
      <c r="C697" t="s">
        <v>809</v>
      </c>
      <c r="H697">
        <v>40</v>
      </c>
      <c r="I697" t="s">
        <v>7</v>
      </c>
      <c r="J697" t="s">
        <v>1892</v>
      </c>
    </row>
    <row r="698" spans="1:10" x14ac:dyDescent="0.3">
      <c r="A698" t="s">
        <v>275</v>
      </c>
      <c r="C698" t="s">
        <v>809</v>
      </c>
      <c r="H698">
        <v>63</v>
      </c>
      <c r="I698" t="s">
        <v>7</v>
      </c>
      <c r="J698" t="s">
        <v>1893</v>
      </c>
    </row>
    <row r="699" spans="1:10" x14ac:dyDescent="0.3">
      <c r="A699" t="s">
        <v>276</v>
      </c>
      <c r="C699" t="s">
        <v>809</v>
      </c>
      <c r="H699">
        <v>38</v>
      </c>
      <c r="I699" t="s">
        <v>7</v>
      </c>
      <c r="J699" t="s">
        <v>1894</v>
      </c>
    </row>
    <row r="700" spans="1:10" x14ac:dyDescent="0.3">
      <c r="A700" t="s">
        <v>277</v>
      </c>
      <c r="C700" t="s">
        <v>809</v>
      </c>
      <c r="H700">
        <v>20</v>
      </c>
      <c r="I700" t="s">
        <v>7</v>
      </c>
      <c r="J700" t="s">
        <v>1895</v>
      </c>
    </row>
    <row r="701" spans="1:10" x14ac:dyDescent="0.3">
      <c r="A701" t="s">
        <v>278</v>
      </c>
      <c r="C701" t="s">
        <v>809</v>
      </c>
      <c r="G701" t="s">
        <v>812</v>
      </c>
      <c r="H701">
        <v>12</v>
      </c>
      <c r="I701" t="s">
        <v>7</v>
      </c>
      <c r="J701" t="s">
        <v>1896</v>
      </c>
    </row>
    <row r="702" spans="1:10" x14ac:dyDescent="0.3">
      <c r="A702" t="s">
        <v>1897</v>
      </c>
      <c r="C702" t="s">
        <v>809</v>
      </c>
      <c r="H702">
        <v>95</v>
      </c>
      <c r="I702" t="s">
        <v>7</v>
      </c>
      <c r="J702" t="s">
        <v>1898</v>
      </c>
    </row>
    <row r="703" spans="1:10" x14ac:dyDescent="0.3">
      <c r="A703" t="s">
        <v>279</v>
      </c>
      <c r="C703" t="s">
        <v>809</v>
      </c>
      <c r="G703" t="s">
        <v>832</v>
      </c>
      <c r="H703">
        <v>69</v>
      </c>
      <c r="I703" t="s">
        <v>7</v>
      </c>
      <c r="J703" t="s">
        <v>1899</v>
      </c>
    </row>
    <row r="704" spans="1:10" x14ac:dyDescent="0.3">
      <c r="A704" t="s">
        <v>280</v>
      </c>
      <c r="C704" t="s">
        <v>809</v>
      </c>
      <c r="H704">
        <v>44</v>
      </c>
      <c r="I704" t="s">
        <v>7</v>
      </c>
      <c r="J704" t="s">
        <v>1900</v>
      </c>
    </row>
    <row r="705" spans="1:10" x14ac:dyDescent="0.3">
      <c r="A705" t="s">
        <v>281</v>
      </c>
      <c r="C705" t="s">
        <v>809</v>
      </c>
      <c r="G705" t="s">
        <v>832</v>
      </c>
      <c r="H705">
        <v>77</v>
      </c>
      <c r="I705" t="s">
        <v>7</v>
      </c>
      <c r="J705" t="s">
        <v>1901</v>
      </c>
    </row>
    <row r="706" spans="1:10" x14ac:dyDescent="0.3">
      <c r="A706" t="s">
        <v>282</v>
      </c>
      <c r="C706" t="s">
        <v>809</v>
      </c>
      <c r="H706">
        <v>45</v>
      </c>
      <c r="I706" t="s">
        <v>7</v>
      </c>
      <c r="J706" t="s">
        <v>1902</v>
      </c>
    </row>
    <row r="707" spans="1:10" x14ac:dyDescent="0.3">
      <c r="A707" t="s">
        <v>283</v>
      </c>
      <c r="C707" t="s">
        <v>809</v>
      </c>
      <c r="G707" t="s">
        <v>832</v>
      </c>
      <c r="H707">
        <v>65</v>
      </c>
      <c r="I707" t="s">
        <v>7</v>
      </c>
      <c r="J707" t="s">
        <v>1903</v>
      </c>
    </row>
    <row r="708" spans="1:10" x14ac:dyDescent="0.3">
      <c r="A708" t="s">
        <v>284</v>
      </c>
      <c r="C708" t="s">
        <v>809</v>
      </c>
      <c r="H708">
        <v>60</v>
      </c>
      <c r="I708" t="s">
        <v>7</v>
      </c>
      <c r="J708" t="s">
        <v>1904</v>
      </c>
    </row>
    <row r="709" spans="1:10" x14ac:dyDescent="0.3">
      <c r="A709" t="s">
        <v>285</v>
      </c>
      <c r="C709" t="s">
        <v>809</v>
      </c>
      <c r="G709" t="s">
        <v>832</v>
      </c>
      <c r="H709">
        <v>38</v>
      </c>
      <c r="I709" t="s">
        <v>7</v>
      </c>
      <c r="J709" t="s">
        <v>1905</v>
      </c>
    </row>
    <row r="710" spans="1:10" x14ac:dyDescent="0.3">
      <c r="A710" t="s">
        <v>286</v>
      </c>
      <c r="C710" t="s">
        <v>809</v>
      </c>
      <c r="G710" t="s">
        <v>812</v>
      </c>
      <c r="H710">
        <v>23.5</v>
      </c>
      <c r="I710" t="s">
        <v>7</v>
      </c>
      <c r="J710" t="s">
        <v>1906</v>
      </c>
    </row>
    <row r="711" spans="1:10" x14ac:dyDescent="0.3">
      <c r="A711" t="s">
        <v>287</v>
      </c>
      <c r="C711" t="s">
        <v>809</v>
      </c>
      <c r="G711" t="s">
        <v>832</v>
      </c>
      <c r="H711">
        <v>122</v>
      </c>
      <c r="I711" t="s">
        <v>7</v>
      </c>
      <c r="J711" t="s">
        <v>1907</v>
      </c>
    </row>
    <row r="712" spans="1:10" x14ac:dyDescent="0.3">
      <c r="A712" t="s">
        <v>1908</v>
      </c>
      <c r="C712" t="s">
        <v>809</v>
      </c>
      <c r="H712">
        <v>63</v>
      </c>
      <c r="I712" t="s">
        <v>7</v>
      </c>
      <c r="J712" t="s">
        <v>1909</v>
      </c>
    </row>
    <row r="713" spans="1:10" x14ac:dyDescent="0.3">
      <c r="A713" t="s">
        <v>289</v>
      </c>
      <c r="C713" t="s">
        <v>809</v>
      </c>
      <c r="G713" t="s">
        <v>812</v>
      </c>
      <c r="H713">
        <v>9</v>
      </c>
      <c r="I713" t="s">
        <v>7</v>
      </c>
      <c r="J713" t="s">
        <v>1910</v>
      </c>
    </row>
    <row r="714" spans="1:10" x14ac:dyDescent="0.3">
      <c r="A714" t="s">
        <v>290</v>
      </c>
      <c r="C714" t="s">
        <v>809</v>
      </c>
      <c r="H714">
        <v>9.1</v>
      </c>
      <c r="I714" t="s">
        <v>7</v>
      </c>
      <c r="J714" t="s">
        <v>1911</v>
      </c>
    </row>
    <row r="715" spans="1:10" x14ac:dyDescent="0.3">
      <c r="A715" t="s">
        <v>291</v>
      </c>
      <c r="C715" t="s">
        <v>809</v>
      </c>
      <c r="G715" t="s">
        <v>832</v>
      </c>
      <c r="H715">
        <v>86</v>
      </c>
      <c r="I715" t="s">
        <v>7</v>
      </c>
      <c r="J715" t="s">
        <v>1912</v>
      </c>
    </row>
    <row r="716" spans="1:10" x14ac:dyDescent="0.3">
      <c r="A716" t="s">
        <v>292</v>
      </c>
      <c r="C716" t="s">
        <v>809</v>
      </c>
      <c r="H716">
        <v>82</v>
      </c>
      <c r="I716" t="s">
        <v>7</v>
      </c>
      <c r="J716" t="s">
        <v>1913</v>
      </c>
    </row>
    <row r="717" spans="1:10" x14ac:dyDescent="0.3">
      <c r="A717" t="s">
        <v>1914</v>
      </c>
      <c r="C717" t="s">
        <v>809</v>
      </c>
      <c r="G717" t="s">
        <v>812</v>
      </c>
      <c r="H717">
        <v>98</v>
      </c>
      <c r="I717" t="s">
        <v>7</v>
      </c>
      <c r="J717" t="s">
        <v>1915</v>
      </c>
    </row>
    <row r="718" spans="1:10" x14ac:dyDescent="0.3">
      <c r="A718" t="s">
        <v>1916</v>
      </c>
      <c r="C718" t="s">
        <v>809</v>
      </c>
      <c r="H718">
        <v>100</v>
      </c>
      <c r="I718" t="s">
        <v>7</v>
      </c>
      <c r="J718" t="s">
        <v>1917</v>
      </c>
    </row>
    <row r="719" spans="1:10" x14ac:dyDescent="0.3">
      <c r="A719" t="s">
        <v>1918</v>
      </c>
      <c r="C719" t="s">
        <v>809</v>
      </c>
      <c r="G719" t="s">
        <v>812</v>
      </c>
      <c r="H719">
        <v>49</v>
      </c>
      <c r="I719" t="s">
        <v>7</v>
      </c>
      <c r="J719" t="s">
        <v>1919</v>
      </c>
    </row>
    <row r="720" spans="1:10" x14ac:dyDescent="0.3">
      <c r="A720" t="s">
        <v>293</v>
      </c>
      <c r="C720" t="s">
        <v>809</v>
      </c>
      <c r="G720" t="s">
        <v>812</v>
      </c>
      <c r="H720">
        <v>112</v>
      </c>
      <c r="I720" t="s">
        <v>7</v>
      </c>
      <c r="J720" t="s">
        <v>1920</v>
      </c>
    </row>
    <row r="721" spans="1:10" x14ac:dyDescent="0.3">
      <c r="A721" t="s">
        <v>294</v>
      </c>
      <c r="C721" t="s">
        <v>809</v>
      </c>
      <c r="H721">
        <v>30</v>
      </c>
      <c r="I721" t="s">
        <v>7</v>
      </c>
      <c r="J721" t="s">
        <v>1921</v>
      </c>
    </row>
    <row r="722" spans="1:10" x14ac:dyDescent="0.3">
      <c r="A722" t="s">
        <v>295</v>
      </c>
      <c r="C722" t="s">
        <v>809</v>
      </c>
      <c r="G722" t="s">
        <v>812</v>
      </c>
      <c r="H722">
        <v>84</v>
      </c>
      <c r="I722" t="s">
        <v>7</v>
      </c>
      <c r="J722" t="s">
        <v>1922</v>
      </c>
    </row>
    <row r="723" spans="1:10" x14ac:dyDescent="0.3">
      <c r="A723" t="s">
        <v>296</v>
      </c>
      <c r="C723" t="s">
        <v>809</v>
      </c>
      <c r="H723">
        <v>4</v>
      </c>
      <c r="I723" t="s">
        <v>7</v>
      </c>
      <c r="J723" t="s">
        <v>1923</v>
      </c>
    </row>
    <row r="724" spans="1:10" x14ac:dyDescent="0.3">
      <c r="A724" t="s">
        <v>1924</v>
      </c>
      <c r="C724" t="s">
        <v>809</v>
      </c>
      <c r="G724" t="s">
        <v>812</v>
      </c>
      <c r="H724">
        <v>39.299999999999997</v>
      </c>
      <c r="I724" t="s">
        <v>7</v>
      </c>
      <c r="J724" t="s">
        <v>1925</v>
      </c>
    </row>
    <row r="725" spans="1:10" x14ac:dyDescent="0.3">
      <c r="A725" t="s">
        <v>297</v>
      </c>
      <c r="C725" t="s">
        <v>809</v>
      </c>
      <c r="G725" t="s">
        <v>812</v>
      </c>
      <c r="H725">
        <v>26</v>
      </c>
      <c r="I725" t="s">
        <v>7</v>
      </c>
      <c r="J725" t="s">
        <v>1926</v>
      </c>
    </row>
    <row r="726" spans="1:10" x14ac:dyDescent="0.3">
      <c r="A726" t="s">
        <v>298</v>
      </c>
      <c r="C726" t="s">
        <v>809</v>
      </c>
      <c r="G726" t="s">
        <v>832</v>
      </c>
      <c r="H726">
        <v>28.5</v>
      </c>
      <c r="I726" t="s">
        <v>7</v>
      </c>
      <c r="J726" t="s">
        <v>1927</v>
      </c>
    </row>
    <row r="727" spans="1:10" x14ac:dyDescent="0.3">
      <c r="A727" t="s">
        <v>299</v>
      </c>
      <c r="C727" t="s">
        <v>809</v>
      </c>
      <c r="G727" t="s">
        <v>832</v>
      </c>
      <c r="H727">
        <v>36</v>
      </c>
      <c r="I727" t="s">
        <v>7</v>
      </c>
      <c r="J727" t="s">
        <v>1928</v>
      </c>
    </row>
    <row r="728" spans="1:10" x14ac:dyDescent="0.3">
      <c r="A728" t="s">
        <v>300</v>
      </c>
      <c r="C728" t="s">
        <v>809</v>
      </c>
      <c r="G728" t="s">
        <v>832</v>
      </c>
      <c r="H728">
        <v>38.5</v>
      </c>
      <c r="I728" t="s">
        <v>7</v>
      </c>
      <c r="J728" t="s">
        <v>1929</v>
      </c>
    </row>
    <row r="729" spans="1:10" x14ac:dyDescent="0.3">
      <c r="A729" t="s">
        <v>301</v>
      </c>
      <c r="C729" t="s">
        <v>809</v>
      </c>
      <c r="G729" t="s">
        <v>832</v>
      </c>
      <c r="H729">
        <v>40</v>
      </c>
      <c r="I729" t="s">
        <v>7</v>
      </c>
      <c r="J729" t="s">
        <v>1930</v>
      </c>
    </row>
    <row r="730" spans="1:10" x14ac:dyDescent="0.3">
      <c r="A730" t="s">
        <v>302</v>
      </c>
      <c r="C730" t="s">
        <v>809</v>
      </c>
      <c r="G730" t="s">
        <v>832</v>
      </c>
      <c r="H730">
        <v>37</v>
      </c>
      <c r="I730" t="s">
        <v>7</v>
      </c>
      <c r="J730" t="s">
        <v>1931</v>
      </c>
    </row>
    <row r="731" spans="1:10" x14ac:dyDescent="0.3">
      <c r="A731" t="s">
        <v>303</v>
      </c>
      <c r="C731" t="s">
        <v>809</v>
      </c>
      <c r="G731" t="s">
        <v>812</v>
      </c>
      <c r="H731">
        <v>14.2</v>
      </c>
      <c r="I731" t="s">
        <v>7</v>
      </c>
      <c r="J731" t="s">
        <v>1932</v>
      </c>
    </row>
    <row r="732" spans="1:10" x14ac:dyDescent="0.3">
      <c r="A732" t="s">
        <v>1933</v>
      </c>
      <c r="C732" t="s">
        <v>809</v>
      </c>
      <c r="G732" t="s">
        <v>835</v>
      </c>
      <c r="H732">
        <v>4.5</v>
      </c>
      <c r="I732" t="s">
        <v>807</v>
      </c>
      <c r="J732" t="s">
        <v>1934</v>
      </c>
    </row>
    <row r="733" spans="1:10" x14ac:dyDescent="0.3">
      <c r="A733" t="s">
        <v>1935</v>
      </c>
      <c r="C733" t="s">
        <v>809</v>
      </c>
      <c r="H733">
        <v>0</v>
      </c>
      <c r="I733" t="s">
        <v>919</v>
      </c>
      <c r="J733" t="s">
        <v>1936</v>
      </c>
    </row>
    <row r="734" spans="1:10" x14ac:dyDescent="0.3">
      <c r="A734" t="s">
        <v>305</v>
      </c>
      <c r="C734" t="s">
        <v>809</v>
      </c>
      <c r="G734" t="s">
        <v>812</v>
      </c>
      <c r="H734">
        <v>4.2</v>
      </c>
      <c r="I734" t="s">
        <v>7</v>
      </c>
      <c r="J734" t="s">
        <v>1937</v>
      </c>
    </row>
    <row r="735" spans="1:10" x14ac:dyDescent="0.3">
      <c r="A735" t="s">
        <v>306</v>
      </c>
      <c r="C735" t="s">
        <v>809</v>
      </c>
      <c r="H735">
        <v>5.4</v>
      </c>
      <c r="I735" t="s">
        <v>7</v>
      </c>
      <c r="J735" t="s">
        <v>1938</v>
      </c>
    </row>
    <row r="736" spans="1:10" x14ac:dyDescent="0.3">
      <c r="A736" t="s">
        <v>307</v>
      </c>
      <c r="C736" t="s">
        <v>809</v>
      </c>
      <c r="H736">
        <v>8</v>
      </c>
      <c r="I736" t="s">
        <v>7</v>
      </c>
      <c r="J736" t="s">
        <v>1939</v>
      </c>
    </row>
    <row r="737" spans="1:10" x14ac:dyDescent="0.3">
      <c r="A737" t="s">
        <v>308</v>
      </c>
      <c r="C737" t="s">
        <v>809</v>
      </c>
      <c r="G737" t="s">
        <v>812</v>
      </c>
      <c r="H737">
        <v>33</v>
      </c>
      <c r="I737" t="s">
        <v>7</v>
      </c>
      <c r="J737" t="s">
        <v>1940</v>
      </c>
    </row>
    <row r="738" spans="1:10" x14ac:dyDescent="0.3">
      <c r="A738" t="s">
        <v>1941</v>
      </c>
      <c r="C738" t="s">
        <v>809</v>
      </c>
      <c r="G738" t="s">
        <v>812</v>
      </c>
      <c r="H738">
        <v>3.5</v>
      </c>
      <c r="I738" t="s">
        <v>7</v>
      </c>
      <c r="J738" t="s">
        <v>1942</v>
      </c>
    </row>
    <row r="739" spans="1:10" x14ac:dyDescent="0.3">
      <c r="A739" t="s">
        <v>1943</v>
      </c>
      <c r="C739" t="s">
        <v>809</v>
      </c>
      <c r="G739" t="s">
        <v>835</v>
      </c>
      <c r="H739">
        <v>4</v>
      </c>
      <c r="I739" t="s">
        <v>807</v>
      </c>
      <c r="J739" t="s">
        <v>1944</v>
      </c>
    </row>
    <row r="740" spans="1:10" x14ac:dyDescent="0.3">
      <c r="A740" t="s">
        <v>1945</v>
      </c>
      <c r="C740" t="s">
        <v>770</v>
      </c>
      <c r="G740" t="s">
        <v>994</v>
      </c>
      <c r="H740">
        <v>3.8</v>
      </c>
      <c r="I740" t="s">
        <v>7</v>
      </c>
      <c r="J740" t="s">
        <v>808</v>
      </c>
    </row>
    <row r="741" spans="1:10" x14ac:dyDescent="0.3">
      <c r="A741" t="s">
        <v>1946</v>
      </c>
      <c r="C741" t="s">
        <v>809</v>
      </c>
      <c r="E741">
        <v>240</v>
      </c>
      <c r="F741" t="s">
        <v>8</v>
      </c>
      <c r="H741">
        <v>0</v>
      </c>
      <c r="I741" t="s">
        <v>966</v>
      </c>
      <c r="J741" t="s">
        <v>1947</v>
      </c>
    </row>
    <row r="742" spans="1:10" x14ac:dyDescent="0.3">
      <c r="A742" t="s">
        <v>309</v>
      </c>
      <c r="C742" t="s">
        <v>809</v>
      </c>
      <c r="H742">
        <v>53</v>
      </c>
      <c r="I742" t="s">
        <v>7</v>
      </c>
      <c r="J742" t="s">
        <v>1948</v>
      </c>
    </row>
    <row r="743" spans="1:10" x14ac:dyDescent="0.3">
      <c r="A743" t="s">
        <v>310</v>
      </c>
      <c r="C743" t="s">
        <v>809</v>
      </c>
      <c r="G743" t="s">
        <v>812</v>
      </c>
      <c r="H743">
        <v>140</v>
      </c>
      <c r="I743" t="s">
        <v>7</v>
      </c>
      <c r="J743" t="s">
        <v>1949</v>
      </c>
    </row>
    <row r="744" spans="1:10" x14ac:dyDescent="0.3">
      <c r="A744" t="s">
        <v>311</v>
      </c>
      <c r="C744" t="s">
        <v>809</v>
      </c>
      <c r="G744" t="s">
        <v>812</v>
      </c>
      <c r="H744">
        <v>142</v>
      </c>
      <c r="I744" t="s">
        <v>7</v>
      </c>
      <c r="J744" t="s">
        <v>1950</v>
      </c>
    </row>
    <row r="745" spans="1:10" x14ac:dyDescent="0.3">
      <c r="A745" t="s">
        <v>312</v>
      </c>
      <c r="C745" t="s">
        <v>809</v>
      </c>
      <c r="G745" t="s">
        <v>812</v>
      </c>
      <c r="H745">
        <v>112</v>
      </c>
      <c r="I745" t="s">
        <v>7</v>
      </c>
      <c r="J745" t="s">
        <v>1951</v>
      </c>
    </row>
    <row r="746" spans="1:10" x14ac:dyDescent="0.3">
      <c r="A746" t="s">
        <v>313</v>
      </c>
      <c r="C746" t="s">
        <v>809</v>
      </c>
      <c r="G746" t="s">
        <v>832</v>
      </c>
      <c r="H746">
        <v>113</v>
      </c>
      <c r="I746" t="s">
        <v>7</v>
      </c>
      <c r="J746" t="s">
        <v>1952</v>
      </c>
    </row>
    <row r="747" spans="1:10" x14ac:dyDescent="0.3">
      <c r="A747" t="s">
        <v>314</v>
      </c>
      <c r="C747" t="s">
        <v>809</v>
      </c>
      <c r="G747" t="s">
        <v>832</v>
      </c>
      <c r="H747">
        <v>125</v>
      </c>
      <c r="I747" t="s">
        <v>7</v>
      </c>
      <c r="J747" t="s">
        <v>1953</v>
      </c>
    </row>
    <row r="748" spans="1:10" x14ac:dyDescent="0.3">
      <c r="A748" t="s">
        <v>315</v>
      </c>
      <c r="C748" t="s">
        <v>809</v>
      </c>
      <c r="H748">
        <v>125</v>
      </c>
      <c r="I748" t="s">
        <v>7</v>
      </c>
      <c r="J748" t="s">
        <v>1954</v>
      </c>
    </row>
    <row r="749" spans="1:10" x14ac:dyDescent="0.3">
      <c r="A749" t="s">
        <v>316</v>
      </c>
      <c r="C749" t="s">
        <v>809</v>
      </c>
      <c r="G749" t="s">
        <v>832</v>
      </c>
      <c r="H749">
        <v>140</v>
      </c>
      <c r="I749" t="s">
        <v>7</v>
      </c>
      <c r="J749" t="s">
        <v>1955</v>
      </c>
    </row>
    <row r="750" spans="1:10" x14ac:dyDescent="0.3">
      <c r="A750" t="s">
        <v>317</v>
      </c>
      <c r="C750" t="s">
        <v>809</v>
      </c>
      <c r="G750" t="s">
        <v>812</v>
      </c>
      <c r="H750">
        <v>204</v>
      </c>
      <c r="I750" t="s">
        <v>7</v>
      </c>
      <c r="J750" t="s">
        <v>1956</v>
      </c>
    </row>
    <row r="751" spans="1:10" x14ac:dyDescent="0.3">
      <c r="A751" t="s">
        <v>318</v>
      </c>
      <c r="C751" t="s">
        <v>809</v>
      </c>
      <c r="H751">
        <v>43</v>
      </c>
      <c r="I751" t="s">
        <v>807</v>
      </c>
      <c r="J751" t="s">
        <v>1957</v>
      </c>
    </row>
    <row r="752" spans="1:10" x14ac:dyDescent="0.3">
      <c r="A752" t="s">
        <v>1958</v>
      </c>
      <c r="C752" t="s">
        <v>809</v>
      </c>
      <c r="G752" t="s">
        <v>812</v>
      </c>
      <c r="H752">
        <v>39.200000000000003</v>
      </c>
      <c r="I752" t="s">
        <v>7</v>
      </c>
      <c r="J752" t="s">
        <v>1959</v>
      </c>
    </row>
    <row r="753" spans="1:10" x14ac:dyDescent="0.3">
      <c r="A753" t="s">
        <v>1960</v>
      </c>
      <c r="C753" t="s">
        <v>809</v>
      </c>
      <c r="G753" t="s">
        <v>812</v>
      </c>
      <c r="H753">
        <v>32</v>
      </c>
      <c r="I753" t="s">
        <v>7</v>
      </c>
      <c r="J753" t="s">
        <v>1961</v>
      </c>
    </row>
    <row r="754" spans="1:10" x14ac:dyDescent="0.3">
      <c r="A754" t="s">
        <v>1962</v>
      </c>
      <c r="C754" t="s">
        <v>809</v>
      </c>
      <c r="H754">
        <v>19</v>
      </c>
      <c r="I754" t="s">
        <v>807</v>
      </c>
      <c r="J754" t="s">
        <v>1963</v>
      </c>
    </row>
    <row r="755" spans="1:10" x14ac:dyDescent="0.3">
      <c r="A755" t="s">
        <v>1964</v>
      </c>
      <c r="C755" t="s">
        <v>809</v>
      </c>
      <c r="H755">
        <v>45</v>
      </c>
      <c r="I755" t="s">
        <v>807</v>
      </c>
      <c r="J755" t="s">
        <v>1965</v>
      </c>
    </row>
    <row r="756" spans="1:10" x14ac:dyDescent="0.3">
      <c r="A756" t="s">
        <v>1966</v>
      </c>
      <c r="C756" t="s">
        <v>809</v>
      </c>
      <c r="F756" t="s">
        <v>835</v>
      </c>
      <c r="H756">
        <v>13.9</v>
      </c>
      <c r="I756" t="s">
        <v>807</v>
      </c>
      <c r="J756" t="s">
        <v>1967</v>
      </c>
    </row>
    <row r="757" spans="1:10" x14ac:dyDescent="0.3">
      <c r="A757" t="s">
        <v>1968</v>
      </c>
      <c r="C757" t="s">
        <v>809</v>
      </c>
      <c r="F757" t="s">
        <v>835</v>
      </c>
      <c r="H757">
        <v>16</v>
      </c>
      <c r="I757" t="s">
        <v>807</v>
      </c>
      <c r="J757" t="s">
        <v>1969</v>
      </c>
    </row>
    <row r="758" spans="1:10" x14ac:dyDescent="0.3">
      <c r="A758" t="s">
        <v>320</v>
      </c>
      <c r="C758" t="s">
        <v>809</v>
      </c>
      <c r="G758" t="s">
        <v>835</v>
      </c>
      <c r="H758">
        <v>6</v>
      </c>
      <c r="I758" t="s">
        <v>807</v>
      </c>
      <c r="J758" t="s">
        <v>1970</v>
      </c>
    </row>
    <row r="759" spans="1:10" x14ac:dyDescent="0.3">
      <c r="A759" t="s">
        <v>321</v>
      </c>
      <c r="C759" t="s">
        <v>809</v>
      </c>
      <c r="G759" t="s">
        <v>835</v>
      </c>
      <c r="H759">
        <v>7</v>
      </c>
      <c r="I759" t="s">
        <v>807</v>
      </c>
      <c r="J759" t="s">
        <v>1971</v>
      </c>
    </row>
    <row r="760" spans="1:10" x14ac:dyDescent="0.3">
      <c r="A760" t="s">
        <v>1972</v>
      </c>
      <c r="C760" t="s">
        <v>809</v>
      </c>
      <c r="G760" t="s">
        <v>812</v>
      </c>
      <c r="H760">
        <v>7.1</v>
      </c>
      <c r="I760" t="s">
        <v>7</v>
      </c>
      <c r="J760" t="s">
        <v>1973</v>
      </c>
    </row>
    <row r="761" spans="1:10" x14ac:dyDescent="0.3">
      <c r="A761" t="s">
        <v>322</v>
      </c>
      <c r="C761" t="s">
        <v>809</v>
      </c>
      <c r="G761" t="s">
        <v>812</v>
      </c>
      <c r="H761">
        <v>8</v>
      </c>
      <c r="I761" t="s">
        <v>7</v>
      </c>
      <c r="J761" t="s">
        <v>1974</v>
      </c>
    </row>
    <row r="762" spans="1:10" x14ac:dyDescent="0.3">
      <c r="A762" t="s">
        <v>323</v>
      </c>
      <c r="C762" t="s">
        <v>809</v>
      </c>
      <c r="G762" t="s">
        <v>832</v>
      </c>
      <c r="H762">
        <v>3.4</v>
      </c>
      <c r="I762" t="s">
        <v>7</v>
      </c>
      <c r="J762" t="s">
        <v>1975</v>
      </c>
    </row>
    <row r="763" spans="1:10" x14ac:dyDescent="0.3">
      <c r="A763" t="s">
        <v>324</v>
      </c>
      <c r="C763" t="s">
        <v>809</v>
      </c>
      <c r="G763" t="s">
        <v>812</v>
      </c>
      <c r="H763">
        <v>10.3</v>
      </c>
      <c r="I763" t="s">
        <v>7</v>
      </c>
      <c r="J763" t="s">
        <v>1976</v>
      </c>
    </row>
    <row r="764" spans="1:10" x14ac:dyDescent="0.3">
      <c r="A764" t="s">
        <v>1977</v>
      </c>
      <c r="C764" t="s">
        <v>809</v>
      </c>
      <c r="G764" t="s">
        <v>835</v>
      </c>
      <c r="H764">
        <v>4.0999999999999996</v>
      </c>
      <c r="I764" t="s">
        <v>807</v>
      </c>
      <c r="J764" t="s">
        <v>1978</v>
      </c>
    </row>
    <row r="765" spans="1:10" x14ac:dyDescent="0.3">
      <c r="A765" t="s">
        <v>325</v>
      </c>
      <c r="C765" t="s">
        <v>809</v>
      </c>
      <c r="G765" t="s">
        <v>832</v>
      </c>
      <c r="H765">
        <v>8.3000000000000007</v>
      </c>
      <c r="I765" t="s">
        <v>7</v>
      </c>
      <c r="J765" t="s">
        <v>1979</v>
      </c>
    </row>
    <row r="766" spans="1:10" x14ac:dyDescent="0.3">
      <c r="A766" t="s">
        <v>326</v>
      </c>
      <c r="C766" t="s">
        <v>809</v>
      </c>
      <c r="H766">
        <v>40</v>
      </c>
      <c r="I766" t="s">
        <v>7</v>
      </c>
      <c r="J766" t="s">
        <v>1980</v>
      </c>
    </row>
    <row r="767" spans="1:10" x14ac:dyDescent="0.3">
      <c r="A767" t="s">
        <v>327</v>
      </c>
      <c r="C767" t="s">
        <v>809</v>
      </c>
      <c r="G767" t="s">
        <v>832</v>
      </c>
      <c r="H767">
        <v>24.5</v>
      </c>
      <c r="I767" t="s">
        <v>7</v>
      </c>
      <c r="J767" t="s">
        <v>1981</v>
      </c>
    </row>
    <row r="768" spans="1:10" x14ac:dyDescent="0.3">
      <c r="A768" t="s">
        <v>328</v>
      </c>
      <c r="C768" t="s">
        <v>809</v>
      </c>
      <c r="G768" t="s">
        <v>832</v>
      </c>
      <c r="H768">
        <v>17</v>
      </c>
      <c r="I768" t="s">
        <v>7</v>
      </c>
      <c r="J768" t="s">
        <v>1982</v>
      </c>
    </row>
    <row r="769" spans="1:10" x14ac:dyDescent="0.3">
      <c r="A769" t="s">
        <v>329</v>
      </c>
      <c r="C769" t="s">
        <v>809</v>
      </c>
      <c r="G769" t="s">
        <v>832</v>
      </c>
      <c r="H769">
        <v>16.600000000000001</v>
      </c>
      <c r="I769" t="s">
        <v>7</v>
      </c>
      <c r="J769" t="s">
        <v>1983</v>
      </c>
    </row>
    <row r="770" spans="1:10" x14ac:dyDescent="0.3">
      <c r="A770" t="s">
        <v>330</v>
      </c>
      <c r="C770" t="s">
        <v>809</v>
      </c>
      <c r="G770" t="s">
        <v>832</v>
      </c>
      <c r="H770">
        <v>62</v>
      </c>
      <c r="I770" t="s">
        <v>7</v>
      </c>
      <c r="J770" t="s">
        <v>1984</v>
      </c>
    </row>
    <row r="771" spans="1:10" x14ac:dyDescent="0.3">
      <c r="A771" t="s">
        <v>1985</v>
      </c>
      <c r="C771" t="s">
        <v>809</v>
      </c>
      <c r="G771" t="s">
        <v>835</v>
      </c>
      <c r="H771">
        <v>55</v>
      </c>
      <c r="I771" t="s">
        <v>807</v>
      </c>
      <c r="J771" t="s">
        <v>1986</v>
      </c>
    </row>
    <row r="772" spans="1:10" x14ac:dyDescent="0.3">
      <c r="A772" t="s">
        <v>1987</v>
      </c>
      <c r="C772" t="s">
        <v>809</v>
      </c>
      <c r="G772" t="s">
        <v>835</v>
      </c>
      <c r="H772">
        <v>55</v>
      </c>
      <c r="I772" t="s">
        <v>807</v>
      </c>
      <c r="J772" t="s">
        <v>1988</v>
      </c>
    </row>
    <row r="773" spans="1:10" x14ac:dyDescent="0.3">
      <c r="A773" t="s">
        <v>1989</v>
      </c>
      <c r="C773" t="s">
        <v>809</v>
      </c>
      <c r="H773">
        <v>0</v>
      </c>
      <c r="I773" t="s">
        <v>919</v>
      </c>
      <c r="J773" t="s">
        <v>1990</v>
      </c>
    </row>
    <row r="774" spans="1:10" x14ac:dyDescent="0.3">
      <c r="A774" t="s">
        <v>1991</v>
      </c>
      <c r="C774" t="s">
        <v>809</v>
      </c>
      <c r="H774">
        <v>0</v>
      </c>
      <c r="I774" t="s">
        <v>919</v>
      </c>
      <c r="J774" t="s">
        <v>1992</v>
      </c>
    </row>
    <row r="775" spans="1:10" x14ac:dyDescent="0.3">
      <c r="A775" t="s">
        <v>1993</v>
      </c>
      <c r="C775" t="s">
        <v>809</v>
      </c>
      <c r="G775" t="s">
        <v>812</v>
      </c>
      <c r="H775">
        <v>4</v>
      </c>
      <c r="I775" t="s">
        <v>7</v>
      </c>
      <c r="J775" t="s">
        <v>1994</v>
      </c>
    </row>
    <row r="776" spans="1:10" x14ac:dyDescent="0.3">
      <c r="A776" t="s">
        <v>1995</v>
      </c>
      <c r="C776" t="s">
        <v>809</v>
      </c>
      <c r="G776" t="s">
        <v>812</v>
      </c>
      <c r="H776">
        <v>29.1</v>
      </c>
      <c r="I776" t="s">
        <v>7</v>
      </c>
      <c r="J776" t="s">
        <v>1996</v>
      </c>
    </row>
    <row r="777" spans="1:10" x14ac:dyDescent="0.3">
      <c r="A777" t="s">
        <v>331</v>
      </c>
      <c r="C777" t="s">
        <v>809</v>
      </c>
      <c r="G777" t="s">
        <v>832</v>
      </c>
      <c r="H777">
        <v>0</v>
      </c>
      <c r="I777" t="s">
        <v>919</v>
      </c>
      <c r="J777" t="s">
        <v>1997</v>
      </c>
    </row>
    <row r="778" spans="1:10" x14ac:dyDescent="0.3">
      <c r="A778" t="s">
        <v>1998</v>
      </c>
      <c r="C778" t="s">
        <v>809</v>
      </c>
      <c r="G778" t="s">
        <v>812</v>
      </c>
      <c r="H778">
        <v>22</v>
      </c>
      <c r="I778" t="s">
        <v>7</v>
      </c>
      <c r="J778" t="s">
        <v>1999</v>
      </c>
    </row>
    <row r="779" spans="1:10" x14ac:dyDescent="0.3">
      <c r="A779" t="s">
        <v>333</v>
      </c>
      <c r="C779" t="s">
        <v>809</v>
      </c>
      <c r="G779" t="s">
        <v>812</v>
      </c>
      <c r="H779">
        <v>26</v>
      </c>
      <c r="I779" t="s">
        <v>7</v>
      </c>
      <c r="J779" t="s">
        <v>2000</v>
      </c>
    </row>
    <row r="780" spans="1:10" x14ac:dyDescent="0.3">
      <c r="A780" t="s">
        <v>2001</v>
      </c>
      <c r="C780" t="s">
        <v>809</v>
      </c>
      <c r="G780" t="s">
        <v>812</v>
      </c>
      <c r="H780">
        <v>35</v>
      </c>
      <c r="I780" t="s">
        <v>7</v>
      </c>
      <c r="J780" t="s">
        <v>2002</v>
      </c>
    </row>
    <row r="781" spans="1:10" x14ac:dyDescent="0.3">
      <c r="A781" t="s">
        <v>2003</v>
      </c>
      <c r="C781" t="s">
        <v>809</v>
      </c>
      <c r="G781" t="s">
        <v>812</v>
      </c>
      <c r="H781">
        <v>34</v>
      </c>
      <c r="I781" t="s">
        <v>7</v>
      </c>
      <c r="J781" t="s">
        <v>2004</v>
      </c>
    </row>
    <row r="782" spans="1:10" x14ac:dyDescent="0.3">
      <c r="A782" t="s">
        <v>2005</v>
      </c>
      <c r="C782" t="s">
        <v>809</v>
      </c>
      <c r="G782" t="s">
        <v>812</v>
      </c>
      <c r="H782">
        <v>109</v>
      </c>
      <c r="I782" t="s">
        <v>7</v>
      </c>
      <c r="J782" t="s">
        <v>2006</v>
      </c>
    </row>
    <row r="783" spans="1:10" x14ac:dyDescent="0.3">
      <c r="A783" t="s">
        <v>34</v>
      </c>
      <c r="C783" t="s">
        <v>809</v>
      </c>
      <c r="H783">
        <v>91</v>
      </c>
      <c r="I783" t="s">
        <v>7</v>
      </c>
      <c r="J783" t="s">
        <v>2007</v>
      </c>
    </row>
    <row r="784" spans="1:10" x14ac:dyDescent="0.3">
      <c r="A784" t="s">
        <v>2008</v>
      </c>
      <c r="C784" t="s">
        <v>809</v>
      </c>
      <c r="H784">
        <v>95</v>
      </c>
      <c r="I784" t="s">
        <v>7</v>
      </c>
      <c r="J784" t="s">
        <v>2009</v>
      </c>
    </row>
    <row r="785" spans="1:10" x14ac:dyDescent="0.3">
      <c r="A785" t="s">
        <v>2010</v>
      </c>
      <c r="C785" t="s">
        <v>809</v>
      </c>
      <c r="E785">
        <v>250</v>
      </c>
      <c r="F785" t="s">
        <v>8</v>
      </c>
      <c r="H785">
        <v>0</v>
      </c>
      <c r="I785" t="s">
        <v>919</v>
      </c>
      <c r="J785" t="s">
        <v>2011</v>
      </c>
    </row>
    <row r="786" spans="1:10" x14ac:dyDescent="0.3">
      <c r="A786" t="s">
        <v>2012</v>
      </c>
      <c r="C786" t="s">
        <v>809</v>
      </c>
      <c r="H786">
        <v>11.9</v>
      </c>
      <c r="I786" t="s">
        <v>7</v>
      </c>
      <c r="J786" t="s">
        <v>2013</v>
      </c>
    </row>
    <row r="787" spans="1:10" x14ac:dyDescent="0.3">
      <c r="A787" t="s">
        <v>334</v>
      </c>
      <c r="C787" t="s">
        <v>809</v>
      </c>
      <c r="H787">
        <v>14.3</v>
      </c>
      <c r="I787" t="s">
        <v>7</v>
      </c>
      <c r="J787" t="s">
        <v>2014</v>
      </c>
    </row>
    <row r="788" spans="1:10" x14ac:dyDescent="0.3">
      <c r="A788" t="s">
        <v>2015</v>
      </c>
      <c r="C788" t="s">
        <v>809</v>
      </c>
      <c r="G788" t="s">
        <v>812</v>
      </c>
      <c r="H788">
        <v>3.6</v>
      </c>
      <c r="I788" t="s">
        <v>7</v>
      </c>
      <c r="J788" t="s">
        <v>2016</v>
      </c>
    </row>
    <row r="789" spans="1:10" x14ac:dyDescent="0.3">
      <c r="A789" t="s">
        <v>2017</v>
      </c>
      <c r="C789" t="s">
        <v>809</v>
      </c>
      <c r="G789" t="s">
        <v>812</v>
      </c>
      <c r="H789">
        <v>2.7</v>
      </c>
      <c r="I789" t="s">
        <v>7</v>
      </c>
      <c r="J789" t="s">
        <v>2018</v>
      </c>
    </row>
    <row r="790" spans="1:10" x14ac:dyDescent="0.3">
      <c r="A790" t="s">
        <v>2019</v>
      </c>
      <c r="C790" t="s">
        <v>809</v>
      </c>
      <c r="E790">
        <v>250</v>
      </c>
      <c r="F790" t="s">
        <v>8</v>
      </c>
      <c r="H790">
        <v>3</v>
      </c>
      <c r="I790" t="s">
        <v>807</v>
      </c>
      <c r="J790" t="s">
        <v>2020</v>
      </c>
    </row>
    <row r="791" spans="1:10" x14ac:dyDescent="0.3">
      <c r="A791" t="s">
        <v>2021</v>
      </c>
      <c r="C791" t="s">
        <v>809</v>
      </c>
      <c r="G791" t="s">
        <v>812</v>
      </c>
      <c r="H791">
        <v>8.4</v>
      </c>
      <c r="I791" t="s">
        <v>7</v>
      </c>
      <c r="J791" t="s">
        <v>2022</v>
      </c>
    </row>
    <row r="792" spans="1:10" x14ac:dyDescent="0.3">
      <c r="A792" t="s">
        <v>2023</v>
      </c>
      <c r="C792" t="s">
        <v>809</v>
      </c>
      <c r="G792" t="s">
        <v>835</v>
      </c>
      <c r="H792">
        <v>3.25</v>
      </c>
      <c r="I792" t="s">
        <v>807</v>
      </c>
      <c r="J792" t="s">
        <v>2024</v>
      </c>
    </row>
    <row r="793" spans="1:10" x14ac:dyDescent="0.3">
      <c r="A793" t="s">
        <v>335</v>
      </c>
      <c r="C793" t="s">
        <v>809</v>
      </c>
      <c r="G793" t="s">
        <v>835</v>
      </c>
      <c r="H793">
        <v>4</v>
      </c>
      <c r="I793" t="s">
        <v>807</v>
      </c>
      <c r="J793" t="s">
        <v>2025</v>
      </c>
    </row>
    <row r="794" spans="1:10" x14ac:dyDescent="0.3">
      <c r="A794" t="s">
        <v>2026</v>
      </c>
      <c r="C794" t="s">
        <v>809</v>
      </c>
      <c r="G794" t="s">
        <v>835</v>
      </c>
      <c r="H794">
        <v>3.25</v>
      </c>
      <c r="I794" t="s">
        <v>807</v>
      </c>
      <c r="J794" t="s">
        <v>2027</v>
      </c>
    </row>
    <row r="795" spans="1:10" x14ac:dyDescent="0.3">
      <c r="A795" t="s">
        <v>2028</v>
      </c>
      <c r="C795" t="s">
        <v>809</v>
      </c>
      <c r="G795" t="s">
        <v>835</v>
      </c>
      <c r="H795">
        <v>3.25</v>
      </c>
      <c r="I795" t="s">
        <v>807</v>
      </c>
      <c r="J795" t="s">
        <v>2029</v>
      </c>
    </row>
    <row r="796" spans="1:10" x14ac:dyDescent="0.3">
      <c r="A796" t="s">
        <v>2030</v>
      </c>
      <c r="C796" t="s">
        <v>809</v>
      </c>
      <c r="G796" t="s">
        <v>835</v>
      </c>
      <c r="H796">
        <v>3.4</v>
      </c>
      <c r="I796" t="s">
        <v>807</v>
      </c>
      <c r="J796" t="s">
        <v>2031</v>
      </c>
    </row>
    <row r="797" spans="1:10" x14ac:dyDescent="0.3">
      <c r="A797" t="s">
        <v>2032</v>
      </c>
      <c r="C797" t="s">
        <v>809</v>
      </c>
      <c r="G797" t="s">
        <v>835</v>
      </c>
      <c r="H797">
        <v>3.4</v>
      </c>
      <c r="I797" t="s">
        <v>807</v>
      </c>
      <c r="J797" t="s">
        <v>2033</v>
      </c>
    </row>
    <row r="798" spans="1:10" x14ac:dyDescent="0.3">
      <c r="A798" t="s">
        <v>2034</v>
      </c>
      <c r="C798" t="s">
        <v>809</v>
      </c>
      <c r="G798" t="s">
        <v>835</v>
      </c>
      <c r="H798">
        <v>5</v>
      </c>
      <c r="I798" t="s">
        <v>807</v>
      </c>
      <c r="J798" t="s">
        <v>2035</v>
      </c>
    </row>
    <row r="799" spans="1:10" x14ac:dyDescent="0.3">
      <c r="A799" t="s">
        <v>2036</v>
      </c>
      <c r="C799" t="s">
        <v>809</v>
      </c>
      <c r="G799" t="s">
        <v>835</v>
      </c>
      <c r="H799">
        <v>5</v>
      </c>
      <c r="I799" t="s">
        <v>807</v>
      </c>
      <c r="J799" t="s">
        <v>2037</v>
      </c>
    </row>
    <row r="800" spans="1:10" x14ac:dyDescent="0.3">
      <c r="A800" t="s">
        <v>2038</v>
      </c>
      <c r="C800" t="s">
        <v>809</v>
      </c>
      <c r="G800" t="s">
        <v>835</v>
      </c>
      <c r="H800">
        <v>5.0999999999999996</v>
      </c>
      <c r="I800" t="s">
        <v>807</v>
      </c>
      <c r="J800" t="s">
        <v>2039</v>
      </c>
    </row>
    <row r="801" spans="1:10" x14ac:dyDescent="0.3">
      <c r="A801" t="s">
        <v>2040</v>
      </c>
      <c r="C801" t="s">
        <v>809</v>
      </c>
      <c r="G801" t="s">
        <v>835</v>
      </c>
      <c r="H801">
        <v>5.0999999999999996</v>
      </c>
      <c r="I801" t="s">
        <v>807</v>
      </c>
      <c r="J801" t="s">
        <v>2041</v>
      </c>
    </row>
    <row r="802" spans="1:10" x14ac:dyDescent="0.3">
      <c r="A802" t="s">
        <v>336</v>
      </c>
      <c r="C802" t="s">
        <v>809</v>
      </c>
      <c r="G802" t="s">
        <v>832</v>
      </c>
      <c r="H802">
        <v>0</v>
      </c>
      <c r="I802" t="s">
        <v>919</v>
      </c>
      <c r="J802" t="s">
        <v>2042</v>
      </c>
    </row>
    <row r="803" spans="1:10" x14ac:dyDescent="0.3">
      <c r="A803" t="s">
        <v>338</v>
      </c>
      <c r="C803" t="s">
        <v>809</v>
      </c>
      <c r="H803">
        <v>2</v>
      </c>
      <c r="I803" t="s">
        <v>7</v>
      </c>
      <c r="J803" t="s">
        <v>2043</v>
      </c>
    </row>
    <row r="804" spans="1:10" x14ac:dyDescent="0.3">
      <c r="A804" t="s">
        <v>2044</v>
      </c>
      <c r="C804" t="s">
        <v>809</v>
      </c>
      <c r="G804" t="s">
        <v>812</v>
      </c>
      <c r="H804">
        <v>3.5</v>
      </c>
      <c r="I804" t="s">
        <v>7</v>
      </c>
      <c r="J804" t="s">
        <v>2045</v>
      </c>
    </row>
    <row r="805" spans="1:10" x14ac:dyDescent="0.3">
      <c r="A805" t="s">
        <v>2046</v>
      </c>
      <c r="C805" t="s">
        <v>809</v>
      </c>
      <c r="E805">
        <v>260</v>
      </c>
      <c r="F805" t="s">
        <v>835</v>
      </c>
      <c r="H805">
        <v>3</v>
      </c>
      <c r="I805" t="s">
        <v>807</v>
      </c>
      <c r="J805" t="s">
        <v>2047</v>
      </c>
    </row>
    <row r="806" spans="1:10" x14ac:dyDescent="0.3">
      <c r="A806" t="s">
        <v>2048</v>
      </c>
      <c r="C806" t="s">
        <v>809</v>
      </c>
      <c r="E806">
        <v>260</v>
      </c>
      <c r="F806" t="s">
        <v>835</v>
      </c>
      <c r="H806">
        <v>1.5</v>
      </c>
      <c r="I806" t="s">
        <v>807</v>
      </c>
      <c r="J806" t="s">
        <v>2049</v>
      </c>
    </row>
    <row r="807" spans="1:10" x14ac:dyDescent="0.3">
      <c r="A807" t="s">
        <v>339</v>
      </c>
      <c r="C807" t="s">
        <v>809</v>
      </c>
      <c r="G807" t="s">
        <v>835</v>
      </c>
      <c r="H807">
        <v>0.6</v>
      </c>
      <c r="I807" t="s">
        <v>807</v>
      </c>
      <c r="J807" t="s">
        <v>2050</v>
      </c>
    </row>
    <row r="808" spans="1:10" x14ac:dyDescent="0.3">
      <c r="A808" t="s">
        <v>2051</v>
      </c>
      <c r="C808" t="s">
        <v>809</v>
      </c>
      <c r="H808">
        <v>0.9</v>
      </c>
      <c r="I808" t="s">
        <v>7</v>
      </c>
      <c r="J808" t="s">
        <v>2052</v>
      </c>
    </row>
    <row r="809" spans="1:10" x14ac:dyDescent="0.3">
      <c r="A809" t="s">
        <v>2053</v>
      </c>
      <c r="C809" t="s">
        <v>809</v>
      </c>
      <c r="H809">
        <v>1.2</v>
      </c>
      <c r="I809" t="s">
        <v>7</v>
      </c>
      <c r="J809" t="s">
        <v>2054</v>
      </c>
    </row>
    <row r="810" spans="1:10" x14ac:dyDescent="0.3">
      <c r="A810" t="s">
        <v>2055</v>
      </c>
      <c r="C810" t="s">
        <v>809</v>
      </c>
      <c r="H810">
        <v>3.8</v>
      </c>
      <c r="I810" t="s">
        <v>7</v>
      </c>
      <c r="J810" t="s">
        <v>2056</v>
      </c>
    </row>
    <row r="811" spans="1:10" x14ac:dyDescent="0.3">
      <c r="A811" t="s">
        <v>415</v>
      </c>
      <c r="C811" t="s">
        <v>809</v>
      </c>
      <c r="H811">
        <v>0.8</v>
      </c>
      <c r="I811" t="s">
        <v>7</v>
      </c>
      <c r="J811" t="s">
        <v>2057</v>
      </c>
    </row>
    <row r="812" spans="1:10" x14ac:dyDescent="0.3">
      <c r="A812" t="s">
        <v>2058</v>
      </c>
      <c r="C812" t="s">
        <v>809</v>
      </c>
      <c r="G812" t="s">
        <v>832</v>
      </c>
      <c r="H812">
        <v>4</v>
      </c>
      <c r="I812" t="s">
        <v>7</v>
      </c>
      <c r="J812" t="s">
        <v>2059</v>
      </c>
    </row>
    <row r="813" spans="1:10" x14ac:dyDescent="0.3">
      <c r="A813" t="s">
        <v>340</v>
      </c>
      <c r="C813" t="s">
        <v>809</v>
      </c>
      <c r="E813">
        <v>260</v>
      </c>
      <c r="G813" t="s">
        <v>835</v>
      </c>
      <c r="H813">
        <v>2.6</v>
      </c>
      <c r="I813" t="s">
        <v>807</v>
      </c>
      <c r="J813" t="s">
        <v>2060</v>
      </c>
    </row>
    <row r="814" spans="1:10" x14ac:dyDescent="0.3">
      <c r="A814" t="s">
        <v>341</v>
      </c>
      <c r="C814" t="s">
        <v>809</v>
      </c>
      <c r="E814">
        <v>260</v>
      </c>
      <c r="G814" t="s">
        <v>832</v>
      </c>
      <c r="H814">
        <v>2.6</v>
      </c>
      <c r="I814" t="s">
        <v>807</v>
      </c>
      <c r="J814" t="s">
        <v>2061</v>
      </c>
    </row>
    <row r="815" spans="1:10" x14ac:dyDescent="0.3">
      <c r="A815" t="s">
        <v>2062</v>
      </c>
      <c r="C815" t="s">
        <v>809</v>
      </c>
      <c r="E815">
        <v>260</v>
      </c>
      <c r="F815" t="s">
        <v>835</v>
      </c>
      <c r="H815">
        <v>3</v>
      </c>
      <c r="I815" t="s">
        <v>807</v>
      </c>
      <c r="J815" t="s">
        <v>2063</v>
      </c>
    </row>
    <row r="816" spans="1:10" x14ac:dyDescent="0.3">
      <c r="A816" t="s">
        <v>2064</v>
      </c>
      <c r="C816" t="s">
        <v>809</v>
      </c>
      <c r="E816">
        <v>260</v>
      </c>
      <c r="F816" t="s">
        <v>835</v>
      </c>
      <c r="H816">
        <v>3</v>
      </c>
      <c r="I816" t="s">
        <v>807</v>
      </c>
      <c r="J816" t="s">
        <v>2065</v>
      </c>
    </row>
    <row r="817" spans="1:10" x14ac:dyDescent="0.3">
      <c r="A817" t="s">
        <v>342</v>
      </c>
      <c r="C817" t="s">
        <v>809</v>
      </c>
      <c r="E817">
        <v>260</v>
      </c>
      <c r="H817">
        <v>0.9</v>
      </c>
      <c r="I817" t="s">
        <v>7</v>
      </c>
      <c r="J817" t="s">
        <v>2066</v>
      </c>
    </row>
    <row r="818" spans="1:10" x14ac:dyDescent="0.3">
      <c r="A818" t="s">
        <v>2067</v>
      </c>
      <c r="C818" t="s">
        <v>809</v>
      </c>
      <c r="E818">
        <v>260</v>
      </c>
      <c r="G818" t="s">
        <v>835</v>
      </c>
      <c r="H818">
        <v>2.4</v>
      </c>
      <c r="I818" t="s">
        <v>807</v>
      </c>
      <c r="J818" t="s">
        <v>2068</v>
      </c>
    </row>
    <row r="819" spans="1:10" x14ac:dyDescent="0.3">
      <c r="A819" t="s">
        <v>2069</v>
      </c>
      <c r="C819" t="s">
        <v>809</v>
      </c>
      <c r="E819">
        <v>260</v>
      </c>
      <c r="G819" t="s">
        <v>832</v>
      </c>
      <c r="H819">
        <v>2.4</v>
      </c>
      <c r="I819" t="s">
        <v>807</v>
      </c>
      <c r="J819" t="s">
        <v>2070</v>
      </c>
    </row>
    <row r="820" spans="1:10" x14ac:dyDescent="0.3">
      <c r="A820" t="s">
        <v>2071</v>
      </c>
      <c r="C820" t="s">
        <v>809</v>
      </c>
      <c r="E820">
        <v>260</v>
      </c>
      <c r="F820" t="s">
        <v>835</v>
      </c>
      <c r="H820">
        <v>0.5</v>
      </c>
      <c r="I820" t="s">
        <v>807</v>
      </c>
      <c r="J820" t="s">
        <v>2072</v>
      </c>
    </row>
    <row r="821" spans="1:10" x14ac:dyDescent="0.3">
      <c r="A821" t="s">
        <v>2073</v>
      </c>
      <c r="C821" t="s">
        <v>809</v>
      </c>
      <c r="E821">
        <v>260</v>
      </c>
      <c r="F821" t="s">
        <v>835</v>
      </c>
      <c r="H821">
        <v>0.5</v>
      </c>
      <c r="I821" t="s">
        <v>807</v>
      </c>
      <c r="J821" t="s">
        <v>2074</v>
      </c>
    </row>
    <row r="822" spans="1:10" x14ac:dyDescent="0.3">
      <c r="A822" t="s">
        <v>2075</v>
      </c>
      <c r="C822" t="s">
        <v>809</v>
      </c>
      <c r="E822">
        <v>260</v>
      </c>
      <c r="F822" t="s">
        <v>835</v>
      </c>
      <c r="H822">
        <v>2</v>
      </c>
      <c r="I822" t="s">
        <v>807</v>
      </c>
      <c r="J822" t="s">
        <v>2076</v>
      </c>
    </row>
    <row r="823" spans="1:10" x14ac:dyDescent="0.3">
      <c r="A823" t="s">
        <v>2077</v>
      </c>
      <c r="C823" t="s">
        <v>809</v>
      </c>
      <c r="E823">
        <v>260</v>
      </c>
      <c r="F823" t="s">
        <v>835</v>
      </c>
      <c r="H823">
        <v>2</v>
      </c>
      <c r="I823" t="s">
        <v>807</v>
      </c>
      <c r="J823" t="s">
        <v>2078</v>
      </c>
    </row>
    <row r="824" spans="1:10" x14ac:dyDescent="0.3">
      <c r="A824" t="s">
        <v>343</v>
      </c>
      <c r="C824" t="s">
        <v>1018</v>
      </c>
      <c r="E824">
        <v>260</v>
      </c>
      <c r="G824" t="s">
        <v>832</v>
      </c>
      <c r="H824">
        <v>4.45</v>
      </c>
      <c r="I824" t="s">
        <v>807</v>
      </c>
      <c r="J824" t="s">
        <v>2079</v>
      </c>
    </row>
    <row r="825" spans="1:10" x14ac:dyDescent="0.3">
      <c r="A825" t="s">
        <v>344</v>
      </c>
      <c r="C825" t="s">
        <v>809</v>
      </c>
      <c r="H825">
        <v>1.6</v>
      </c>
      <c r="I825" t="s">
        <v>7</v>
      </c>
      <c r="J825" t="s">
        <v>2080</v>
      </c>
    </row>
    <row r="826" spans="1:10" x14ac:dyDescent="0.3">
      <c r="A826" t="s">
        <v>2081</v>
      </c>
      <c r="C826" t="s">
        <v>809</v>
      </c>
      <c r="G826" t="s">
        <v>835</v>
      </c>
      <c r="H826">
        <v>1.8</v>
      </c>
      <c r="I826" t="s">
        <v>807</v>
      </c>
      <c r="J826" t="s">
        <v>2082</v>
      </c>
    </row>
    <row r="827" spans="1:10" x14ac:dyDescent="0.3">
      <c r="A827" t="s">
        <v>2083</v>
      </c>
      <c r="C827" t="s">
        <v>809</v>
      </c>
      <c r="H827">
        <v>3</v>
      </c>
      <c r="I827" t="s">
        <v>7</v>
      </c>
      <c r="J827" t="s">
        <v>2084</v>
      </c>
    </row>
    <row r="828" spans="1:10" x14ac:dyDescent="0.3">
      <c r="A828" t="s">
        <v>416</v>
      </c>
      <c r="C828" t="s">
        <v>809</v>
      </c>
      <c r="H828">
        <v>3</v>
      </c>
      <c r="I828" t="s">
        <v>7</v>
      </c>
      <c r="J828" t="s">
        <v>2085</v>
      </c>
    </row>
    <row r="829" spans="1:10" x14ac:dyDescent="0.3">
      <c r="A829" t="s">
        <v>2086</v>
      </c>
      <c r="C829" t="s">
        <v>809</v>
      </c>
      <c r="H829">
        <v>1.2</v>
      </c>
      <c r="I829" t="s">
        <v>7</v>
      </c>
      <c r="J829" t="s">
        <v>2087</v>
      </c>
    </row>
    <row r="830" spans="1:10" x14ac:dyDescent="0.3">
      <c r="A830" t="s">
        <v>2088</v>
      </c>
      <c r="C830" t="s">
        <v>809</v>
      </c>
      <c r="H830">
        <v>2</v>
      </c>
      <c r="I830" t="s">
        <v>7</v>
      </c>
      <c r="J830" t="s">
        <v>2089</v>
      </c>
    </row>
    <row r="831" spans="1:10" x14ac:dyDescent="0.3">
      <c r="A831" t="s">
        <v>2090</v>
      </c>
      <c r="C831" t="s">
        <v>809</v>
      </c>
      <c r="F831" t="s">
        <v>812</v>
      </c>
      <c r="H831">
        <v>1.9</v>
      </c>
      <c r="I831" t="s">
        <v>7</v>
      </c>
      <c r="J831" t="s">
        <v>2091</v>
      </c>
    </row>
    <row r="832" spans="1:10" x14ac:dyDescent="0.3">
      <c r="A832" t="s">
        <v>345</v>
      </c>
      <c r="C832" t="s">
        <v>809</v>
      </c>
      <c r="H832">
        <v>1</v>
      </c>
      <c r="I832" t="s">
        <v>7</v>
      </c>
      <c r="J832" t="s">
        <v>2092</v>
      </c>
    </row>
    <row r="833" spans="1:10" x14ac:dyDescent="0.3">
      <c r="A833" t="s">
        <v>2093</v>
      </c>
      <c r="C833" t="s">
        <v>809</v>
      </c>
      <c r="G833" t="s">
        <v>812</v>
      </c>
      <c r="H833">
        <v>2.5</v>
      </c>
      <c r="I833" t="s">
        <v>7</v>
      </c>
      <c r="J833" t="s">
        <v>2094</v>
      </c>
    </row>
    <row r="834" spans="1:10" x14ac:dyDescent="0.3">
      <c r="A834" t="s">
        <v>2095</v>
      </c>
      <c r="C834" t="s">
        <v>809</v>
      </c>
      <c r="H834">
        <v>0.8</v>
      </c>
      <c r="I834" t="s">
        <v>807</v>
      </c>
      <c r="J834" t="s">
        <v>2096</v>
      </c>
    </row>
    <row r="835" spans="1:10" x14ac:dyDescent="0.3">
      <c r="A835" t="s">
        <v>2097</v>
      </c>
      <c r="C835" t="s">
        <v>809</v>
      </c>
      <c r="G835" t="s">
        <v>832</v>
      </c>
      <c r="H835">
        <v>0.5</v>
      </c>
      <c r="I835" t="s">
        <v>7</v>
      </c>
      <c r="J835" t="s">
        <v>2098</v>
      </c>
    </row>
    <row r="836" spans="1:10" x14ac:dyDescent="0.3">
      <c r="A836" t="s">
        <v>2099</v>
      </c>
      <c r="C836" t="s">
        <v>809</v>
      </c>
      <c r="H836">
        <v>0.9</v>
      </c>
      <c r="I836" t="s">
        <v>7</v>
      </c>
      <c r="J836" t="s">
        <v>2100</v>
      </c>
    </row>
    <row r="837" spans="1:10" x14ac:dyDescent="0.3">
      <c r="A837" t="s">
        <v>2101</v>
      </c>
      <c r="C837" t="s">
        <v>809</v>
      </c>
      <c r="G837" t="s">
        <v>812</v>
      </c>
      <c r="H837">
        <v>1.1000000000000001</v>
      </c>
      <c r="I837" t="s">
        <v>7</v>
      </c>
      <c r="J837" t="s">
        <v>2102</v>
      </c>
    </row>
    <row r="838" spans="1:10" x14ac:dyDescent="0.3">
      <c r="A838" t="s">
        <v>2103</v>
      </c>
      <c r="C838" t="s">
        <v>809</v>
      </c>
      <c r="H838">
        <v>0.4</v>
      </c>
      <c r="I838" t="s">
        <v>807</v>
      </c>
      <c r="J838" t="s">
        <v>2104</v>
      </c>
    </row>
    <row r="839" spans="1:10" x14ac:dyDescent="0.3">
      <c r="A839" t="s">
        <v>2105</v>
      </c>
      <c r="C839" t="s">
        <v>809</v>
      </c>
      <c r="E839">
        <v>250</v>
      </c>
      <c r="F839" t="s">
        <v>8</v>
      </c>
      <c r="H839">
        <v>1.5</v>
      </c>
      <c r="I839" t="s">
        <v>807</v>
      </c>
      <c r="J839" t="s">
        <v>2106</v>
      </c>
    </row>
    <row r="840" spans="1:10" x14ac:dyDescent="0.3">
      <c r="A840" t="s">
        <v>2107</v>
      </c>
      <c r="C840" t="s">
        <v>809</v>
      </c>
      <c r="E840">
        <v>250</v>
      </c>
      <c r="F840" t="s">
        <v>8</v>
      </c>
      <c r="H840">
        <v>1.3</v>
      </c>
      <c r="I840" t="s">
        <v>807</v>
      </c>
      <c r="J840" t="s">
        <v>2108</v>
      </c>
    </row>
    <row r="841" spans="1:10" x14ac:dyDescent="0.3">
      <c r="A841" t="s">
        <v>2109</v>
      </c>
      <c r="C841" t="s">
        <v>809</v>
      </c>
      <c r="G841" t="s">
        <v>812</v>
      </c>
      <c r="H841">
        <v>1.6</v>
      </c>
      <c r="I841" t="s">
        <v>7</v>
      </c>
      <c r="J841" t="s">
        <v>2110</v>
      </c>
    </row>
    <row r="842" spans="1:10" x14ac:dyDescent="0.3">
      <c r="A842" t="s">
        <v>346</v>
      </c>
      <c r="C842" t="s">
        <v>809</v>
      </c>
      <c r="G842" t="s">
        <v>812</v>
      </c>
      <c r="H842">
        <v>1.7</v>
      </c>
      <c r="I842" t="s">
        <v>7</v>
      </c>
      <c r="J842" t="s">
        <v>2111</v>
      </c>
    </row>
    <row r="843" spans="1:10" x14ac:dyDescent="0.3">
      <c r="A843" t="s">
        <v>2112</v>
      </c>
      <c r="C843" t="s">
        <v>809</v>
      </c>
      <c r="G843" t="s">
        <v>835</v>
      </c>
      <c r="H843">
        <v>0.8</v>
      </c>
      <c r="I843" t="s">
        <v>807</v>
      </c>
      <c r="J843" t="s">
        <v>2113</v>
      </c>
    </row>
    <row r="844" spans="1:10" x14ac:dyDescent="0.3">
      <c r="A844" t="s">
        <v>2114</v>
      </c>
      <c r="C844" t="s">
        <v>809</v>
      </c>
      <c r="G844" t="s">
        <v>835</v>
      </c>
      <c r="H844">
        <v>0.8</v>
      </c>
      <c r="I844" t="s">
        <v>807</v>
      </c>
      <c r="J844" t="s">
        <v>2115</v>
      </c>
    </row>
    <row r="845" spans="1:10" x14ac:dyDescent="0.3">
      <c r="A845" t="s">
        <v>2116</v>
      </c>
      <c r="C845" t="s">
        <v>809</v>
      </c>
      <c r="G845" t="s">
        <v>835</v>
      </c>
      <c r="H845">
        <v>0.8</v>
      </c>
      <c r="I845" t="s">
        <v>807</v>
      </c>
      <c r="J845" t="s">
        <v>2117</v>
      </c>
    </row>
    <row r="846" spans="1:10" x14ac:dyDescent="0.3">
      <c r="A846" t="s">
        <v>2118</v>
      </c>
      <c r="C846" t="s">
        <v>809</v>
      </c>
      <c r="G846" t="s">
        <v>835</v>
      </c>
      <c r="H846">
        <v>0.8</v>
      </c>
      <c r="I846" t="s">
        <v>807</v>
      </c>
      <c r="J846" t="s">
        <v>2119</v>
      </c>
    </row>
    <row r="847" spans="1:10" x14ac:dyDescent="0.3">
      <c r="A847" t="s">
        <v>2120</v>
      </c>
      <c r="C847" t="s">
        <v>809</v>
      </c>
      <c r="E847">
        <v>260</v>
      </c>
      <c r="F847" t="s">
        <v>835</v>
      </c>
      <c r="H847">
        <v>0.8</v>
      </c>
      <c r="I847" t="s">
        <v>807</v>
      </c>
      <c r="J847" t="s">
        <v>2121</v>
      </c>
    </row>
    <row r="848" spans="1:10" x14ac:dyDescent="0.3">
      <c r="A848" t="s">
        <v>426</v>
      </c>
      <c r="C848" t="s">
        <v>809</v>
      </c>
      <c r="E848">
        <v>240</v>
      </c>
      <c r="F848" t="s">
        <v>8</v>
      </c>
      <c r="H848">
        <v>0</v>
      </c>
      <c r="I848" t="s">
        <v>919</v>
      </c>
      <c r="J848" t="s">
        <v>2122</v>
      </c>
    </row>
    <row r="849" spans="1:10" x14ac:dyDescent="0.3">
      <c r="A849" t="s">
        <v>2123</v>
      </c>
      <c r="C849" t="s">
        <v>809</v>
      </c>
      <c r="E849">
        <v>240</v>
      </c>
      <c r="F849" t="s">
        <v>8</v>
      </c>
      <c r="H849">
        <v>1.5</v>
      </c>
      <c r="I849" t="s">
        <v>807</v>
      </c>
      <c r="J849" t="s">
        <v>2124</v>
      </c>
    </row>
    <row r="850" spans="1:10" x14ac:dyDescent="0.3">
      <c r="A850" t="s">
        <v>2125</v>
      </c>
      <c r="C850" t="s">
        <v>809</v>
      </c>
      <c r="G850" t="s">
        <v>812</v>
      </c>
      <c r="H850">
        <v>2.9</v>
      </c>
      <c r="I850" t="s">
        <v>7</v>
      </c>
      <c r="J850" t="s">
        <v>2126</v>
      </c>
    </row>
    <row r="851" spans="1:10" x14ac:dyDescent="0.3">
      <c r="A851" t="s">
        <v>2127</v>
      </c>
      <c r="C851" t="s">
        <v>809</v>
      </c>
      <c r="G851" t="s">
        <v>812</v>
      </c>
      <c r="H851">
        <v>3.4</v>
      </c>
      <c r="I851" t="s">
        <v>7</v>
      </c>
      <c r="J851" t="s">
        <v>2128</v>
      </c>
    </row>
    <row r="852" spans="1:10" x14ac:dyDescent="0.3">
      <c r="A852" t="s">
        <v>2129</v>
      </c>
      <c r="C852" t="s">
        <v>809</v>
      </c>
      <c r="G852" t="s">
        <v>835</v>
      </c>
      <c r="H852">
        <v>3.2</v>
      </c>
      <c r="I852" t="s">
        <v>807</v>
      </c>
      <c r="J852" t="s">
        <v>2130</v>
      </c>
    </row>
    <row r="853" spans="1:10" x14ac:dyDescent="0.3">
      <c r="A853" t="s">
        <v>347</v>
      </c>
      <c r="C853" t="s">
        <v>809</v>
      </c>
      <c r="G853" t="s">
        <v>835</v>
      </c>
      <c r="H853">
        <v>8.6</v>
      </c>
      <c r="I853" t="s">
        <v>807</v>
      </c>
      <c r="J853" t="s">
        <v>2131</v>
      </c>
    </row>
    <row r="854" spans="1:10" x14ac:dyDescent="0.3">
      <c r="A854" t="s">
        <v>348</v>
      </c>
      <c r="C854" t="s">
        <v>809</v>
      </c>
      <c r="G854" t="s">
        <v>835</v>
      </c>
      <c r="H854">
        <v>7.1</v>
      </c>
      <c r="I854" t="s">
        <v>807</v>
      </c>
      <c r="J854" t="s">
        <v>2132</v>
      </c>
    </row>
    <row r="855" spans="1:10" x14ac:dyDescent="0.3">
      <c r="A855" t="s">
        <v>349</v>
      </c>
      <c r="C855" t="s">
        <v>809</v>
      </c>
      <c r="G855" t="s">
        <v>835</v>
      </c>
      <c r="H855">
        <v>6.5</v>
      </c>
      <c r="I855" t="s">
        <v>807</v>
      </c>
      <c r="J855" t="s">
        <v>2133</v>
      </c>
    </row>
    <row r="856" spans="1:10" x14ac:dyDescent="0.3">
      <c r="A856" t="s">
        <v>2134</v>
      </c>
      <c r="C856" t="s">
        <v>809</v>
      </c>
      <c r="H856">
        <v>5</v>
      </c>
      <c r="I856" t="s">
        <v>807</v>
      </c>
      <c r="J856" t="s">
        <v>2135</v>
      </c>
    </row>
    <row r="857" spans="1:10" x14ac:dyDescent="0.3">
      <c r="A857" t="s">
        <v>2136</v>
      </c>
      <c r="C857" t="s">
        <v>809</v>
      </c>
      <c r="H857">
        <v>2.5</v>
      </c>
      <c r="I857" t="s">
        <v>807</v>
      </c>
      <c r="J857" t="s">
        <v>2137</v>
      </c>
    </row>
    <row r="858" spans="1:10" x14ac:dyDescent="0.3">
      <c r="A858" t="s">
        <v>2138</v>
      </c>
      <c r="C858" t="s">
        <v>809</v>
      </c>
      <c r="H858">
        <v>0</v>
      </c>
      <c r="I858" t="s">
        <v>919</v>
      </c>
      <c r="J858" t="s">
        <v>2139</v>
      </c>
    </row>
    <row r="859" spans="1:10" x14ac:dyDescent="0.3">
      <c r="A859" t="s">
        <v>350</v>
      </c>
      <c r="C859" t="s">
        <v>809</v>
      </c>
      <c r="H859">
        <v>4.5</v>
      </c>
      <c r="I859" t="s">
        <v>7</v>
      </c>
      <c r="J859" t="s">
        <v>2140</v>
      </c>
    </row>
    <row r="860" spans="1:10" x14ac:dyDescent="0.3">
      <c r="A860" t="s">
        <v>351</v>
      </c>
      <c r="C860" t="s">
        <v>809</v>
      </c>
      <c r="H860">
        <v>2.2999999999999998</v>
      </c>
      <c r="I860" t="s">
        <v>7</v>
      </c>
      <c r="J860" t="s">
        <v>2141</v>
      </c>
    </row>
    <row r="861" spans="1:10" x14ac:dyDescent="0.3">
      <c r="A861" t="s">
        <v>2142</v>
      </c>
      <c r="C861" t="s">
        <v>809</v>
      </c>
      <c r="H861">
        <v>8</v>
      </c>
      <c r="I861" t="s">
        <v>7</v>
      </c>
      <c r="J861" t="s">
        <v>2143</v>
      </c>
    </row>
    <row r="862" spans="1:10" x14ac:dyDescent="0.3">
      <c r="A862" t="s">
        <v>2144</v>
      </c>
      <c r="C862" t="s">
        <v>809</v>
      </c>
      <c r="F862" t="s">
        <v>835</v>
      </c>
      <c r="H862">
        <v>2.5</v>
      </c>
      <c r="I862" t="s">
        <v>807</v>
      </c>
      <c r="J862" t="s">
        <v>2145</v>
      </c>
    </row>
    <row r="863" spans="1:10" x14ac:dyDescent="0.3">
      <c r="A863" t="s">
        <v>2146</v>
      </c>
      <c r="C863" t="s">
        <v>809</v>
      </c>
      <c r="E863">
        <v>240</v>
      </c>
      <c r="F863" t="s">
        <v>8</v>
      </c>
      <c r="H863">
        <v>0</v>
      </c>
      <c r="I863" t="s">
        <v>919</v>
      </c>
      <c r="J863" t="s">
        <v>2147</v>
      </c>
    </row>
    <row r="864" spans="1:10" x14ac:dyDescent="0.3">
      <c r="A864" t="s">
        <v>2148</v>
      </c>
      <c r="C864" t="s">
        <v>809</v>
      </c>
      <c r="E864">
        <v>240</v>
      </c>
      <c r="F864" t="s">
        <v>8</v>
      </c>
      <c r="H864">
        <v>2</v>
      </c>
      <c r="I864" t="s">
        <v>807</v>
      </c>
      <c r="J864" t="s">
        <v>2149</v>
      </c>
    </row>
    <row r="865" spans="1:10" x14ac:dyDescent="0.3">
      <c r="A865" t="s">
        <v>2150</v>
      </c>
      <c r="C865" t="s">
        <v>809</v>
      </c>
      <c r="E865">
        <v>240</v>
      </c>
      <c r="F865" t="s">
        <v>8</v>
      </c>
      <c r="H865">
        <v>5</v>
      </c>
      <c r="I865" t="s">
        <v>807</v>
      </c>
      <c r="J865" t="s">
        <v>2151</v>
      </c>
    </row>
    <row r="866" spans="1:10" x14ac:dyDescent="0.3">
      <c r="A866" t="s">
        <v>2152</v>
      </c>
      <c r="C866" t="s">
        <v>809</v>
      </c>
      <c r="E866">
        <v>240</v>
      </c>
      <c r="F866" t="s">
        <v>8</v>
      </c>
      <c r="H866">
        <v>1</v>
      </c>
      <c r="I866" t="s">
        <v>807</v>
      </c>
      <c r="J866" t="s">
        <v>2153</v>
      </c>
    </row>
    <row r="867" spans="1:10" x14ac:dyDescent="0.3">
      <c r="A867" t="s">
        <v>2154</v>
      </c>
      <c r="C867" t="s">
        <v>809</v>
      </c>
      <c r="E867">
        <v>250</v>
      </c>
      <c r="F867" t="s">
        <v>8</v>
      </c>
      <c r="H867">
        <v>0</v>
      </c>
      <c r="I867" t="s">
        <v>919</v>
      </c>
      <c r="J867" t="s">
        <v>2155</v>
      </c>
    </row>
    <row r="868" spans="1:10" x14ac:dyDescent="0.3">
      <c r="A868" t="s">
        <v>2156</v>
      </c>
      <c r="C868" t="s">
        <v>809</v>
      </c>
      <c r="G868" t="s">
        <v>835</v>
      </c>
      <c r="H868">
        <v>2</v>
      </c>
      <c r="I868" t="s">
        <v>807</v>
      </c>
      <c r="J868" t="s">
        <v>2157</v>
      </c>
    </row>
    <row r="869" spans="1:10" x14ac:dyDescent="0.3">
      <c r="A869" t="s">
        <v>2158</v>
      </c>
      <c r="C869" t="s">
        <v>809</v>
      </c>
      <c r="G869" t="s">
        <v>812</v>
      </c>
      <c r="H869">
        <v>2.7</v>
      </c>
      <c r="I869" t="s">
        <v>7</v>
      </c>
      <c r="J869" t="s">
        <v>2159</v>
      </c>
    </row>
    <row r="870" spans="1:10" x14ac:dyDescent="0.3">
      <c r="A870" t="s">
        <v>2160</v>
      </c>
      <c r="C870" t="s">
        <v>809</v>
      </c>
      <c r="G870" t="s">
        <v>812</v>
      </c>
      <c r="H870">
        <v>2.7</v>
      </c>
      <c r="I870" t="s">
        <v>7</v>
      </c>
      <c r="J870" t="s">
        <v>2161</v>
      </c>
    </row>
    <row r="871" spans="1:10" x14ac:dyDescent="0.3">
      <c r="A871" t="s">
        <v>2162</v>
      </c>
      <c r="C871" t="s">
        <v>809</v>
      </c>
      <c r="G871" t="s">
        <v>812</v>
      </c>
      <c r="H871">
        <v>5.6</v>
      </c>
      <c r="I871" t="s">
        <v>7</v>
      </c>
      <c r="J871" t="s">
        <v>2163</v>
      </c>
    </row>
    <row r="872" spans="1:10" x14ac:dyDescent="0.3">
      <c r="A872" t="s">
        <v>2164</v>
      </c>
      <c r="C872" t="s">
        <v>809</v>
      </c>
      <c r="H872">
        <v>3.6</v>
      </c>
      <c r="I872" t="s">
        <v>7</v>
      </c>
      <c r="J872" t="s">
        <v>2165</v>
      </c>
    </row>
    <row r="873" spans="1:10" x14ac:dyDescent="0.3">
      <c r="A873" t="s">
        <v>2166</v>
      </c>
      <c r="C873" t="s">
        <v>809</v>
      </c>
      <c r="H873">
        <v>4.0999999999999996</v>
      </c>
      <c r="I873" t="s">
        <v>7</v>
      </c>
      <c r="J873" t="s">
        <v>2167</v>
      </c>
    </row>
    <row r="874" spans="1:10" x14ac:dyDescent="0.3">
      <c r="A874" t="s">
        <v>2168</v>
      </c>
      <c r="C874" t="s">
        <v>809</v>
      </c>
      <c r="G874" t="s">
        <v>812</v>
      </c>
      <c r="H874">
        <v>4.8</v>
      </c>
      <c r="I874" t="s">
        <v>7</v>
      </c>
      <c r="J874" t="s">
        <v>2169</v>
      </c>
    </row>
    <row r="875" spans="1:10" x14ac:dyDescent="0.3">
      <c r="A875" t="s">
        <v>2170</v>
      </c>
      <c r="C875" t="s">
        <v>809</v>
      </c>
      <c r="G875" t="s">
        <v>812</v>
      </c>
      <c r="H875">
        <v>0</v>
      </c>
      <c r="I875" t="s">
        <v>919</v>
      </c>
      <c r="J875" t="s">
        <v>2171</v>
      </c>
    </row>
    <row r="876" spans="1:10" x14ac:dyDescent="0.3">
      <c r="A876" t="s">
        <v>2172</v>
      </c>
      <c r="C876" t="s">
        <v>809</v>
      </c>
      <c r="G876" t="s">
        <v>835</v>
      </c>
      <c r="H876">
        <v>0</v>
      </c>
      <c r="I876" t="s">
        <v>919</v>
      </c>
      <c r="J876" t="s">
        <v>2173</v>
      </c>
    </row>
    <row r="877" spans="1:10" x14ac:dyDescent="0.3">
      <c r="A877" t="s">
        <v>2174</v>
      </c>
      <c r="C877" t="s">
        <v>809</v>
      </c>
      <c r="G877" t="s">
        <v>835</v>
      </c>
      <c r="H877">
        <v>0</v>
      </c>
      <c r="I877" t="s">
        <v>919</v>
      </c>
      <c r="J877" t="s">
        <v>2175</v>
      </c>
    </row>
    <row r="878" spans="1:10" x14ac:dyDescent="0.3">
      <c r="A878" t="s">
        <v>2176</v>
      </c>
      <c r="C878" t="s">
        <v>809</v>
      </c>
      <c r="G878" t="s">
        <v>835</v>
      </c>
      <c r="H878">
        <v>1</v>
      </c>
      <c r="I878" t="s">
        <v>807</v>
      </c>
      <c r="J878" t="s">
        <v>2177</v>
      </c>
    </row>
    <row r="879" spans="1:10" x14ac:dyDescent="0.3">
      <c r="A879" t="s">
        <v>2178</v>
      </c>
      <c r="C879" t="s">
        <v>809</v>
      </c>
      <c r="G879" t="s">
        <v>835</v>
      </c>
      <c r="H879">
        <v>0.5</v>
      </c>
      <c r="I879" t="s">
        <v>807</v>
      </c>
      <c r="J879" t="s">
        <v>2179</v>
      </c>
    </row>
    <row r="880" spans="1:10" x14ac:dyDescent="0.3">
      <c r="A880" t="s">
        <v>2180</v>
      </c>
      <c r="C880" t="s">
        <v>809</v>
      </c>
      <c r="G880" t="s">
        <v>835</v>
      </c>
      <c r="H880">
        <v>1</v>
      </c>
      <c r="I880" t="s">
        <v>807</v>
      </c>
      <c r="J880" t="s">
        <v>2181</v>
      </c>
    </row>
    <row r="881" spans="1:10" x14ac:dyDescent="0.3">
      <c r="A881" t="s">
        <v>2182</v>
      </c>
      <c r="C881" t="s">
        <v>809</v>
      </c>
      <c r="G881" t="s">
        <v>835</v>
      </c>
      <c r="H881">
        <v>0.5</v>
      </c>
      <c r="I881" t="s">
        <v>807</v>
      </c>
      <c r="J881" t="s">
        <v>2183</v>
      </c>
    </row>
    <row r="882" spans="1:10" x14ac:dyDescent="0.3">
      <c r="A882" t="s">
        <v>2184</v>
      </c>
      <c r="C882" t="s">
        <v>809</v>
      </c>
      <c r="G882" t="s">
        <v>835</v>
      </c>
      <c r="H882">
        <v>0.5</v>
      </c>
      <c r="I882" t="s">
        <v>807</v>
      </c>
      <c r="J882" t="s">
        <v>2185</v>
      </c>
    </row>
    <row r="883" spans="1:10" x14ac:dyDescent="0.3">
      <c r="A883" t="s">
        <v>2186</v>
      </c>
      <c r="C883" t="s">
        <v>809</v>
      </c>
      <c r="F883" t="s">
        <v>994</v>
      </c>
      <c r="H883">
        <v>1</v>
      </c>
      <c r="I883" t="s">
        <v>7</v>
      </c>
      <c r="J883" t="s">
        <v>2187</v>
      </c>
    </row>
    <row r="884" spans="1:10" x14ac:dyDescent="0.3">
      <c r="A884" t="s">
        <v>2188</v>
      </c>
      <c r="C884" t="s">
        <v>809</v>
      </c>
      <c r="F884" t="s">
        <v>994</v>
      </c>
      <c r="H884">
        <v>0.8</v>
      </c>
      <c r="I884" t="s">
        <v>807</v>
      </c>
      <c r="J884" t="s">
        <v>2189</v>
      </c>
    </row>
    <row r="885" spans="1:10" x14ac:dyDescent="0.3">
      <c r="A885" t="s">
        <v>2190</v>
      </c>
      <c r="C885" t="s">
        <v>809</v>
      </c>
      <c r="F885" t="s">
        <v>994</v>
      </c>
      <c r="H885">
        <v>1</v>
      </c>
      <c r="I885" t="s">
        <v>807</v>
      </c>
      <c r="J885" t="s">
        <v>2191</v>
      </c>
    </row>
    <row r="886" spans="1:10" x14ac:dyDescent="0.3">
      <c r="A886" t="s">
        <v>352</v>
      </c>
      <c r="C886" t="s">
        <v>809</v>
      </c>
      <c r="G886" t="s">
        <v>832</v>
      </c>
      <c r="H886">
        <v>0</v>
      </c>
      <c r="I886" t="s">
        <v>919</v>
      </c>
      <c r="J886" t="s">
        <v>2192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3CB2-B09F-4331-B210-1F9714E6560C}">
  <dimension ref="A1:E327"/>
  <sheetViews>
    <sheetView topLeftCell="A306" workbookViewId="0">
      <selection activeCell="B344" sqref="B344"/>
    </sheetView>
  </sheetViews>
  <sheetFormatPr defaultRowHeight="14.4" x14ac:dyDescent="0.3"/>
  <cols>
    <col min="1" max="2" width="10.6640625" customWidth="1"/>
    <col min="4" max="4" width="14.77734375" customWidth="1"/>
  </cols>
  <sheetData>
    <row r="1" spans="1:4" ht="28.2" thickBot="1" x14ac:dyDescent="0.35">
      <c r="A1" s="125" t="s">
        <v>0</v>
      </c>
      <c r="B1" s="125" t="s">
        <v>435</v>
      </c>
      <c r="C1" s="27" t="s">
        <v>0</v>
      </c>
      <c r="D1" s="29" t="s">
        <v>409</v>
      </c>
    </row>
    <row r="2" spans="1:4" x14ac:dyDescent="0.3">
      <c r="A2" s="126" t="s">
        <v>436</v>
      </c>
      <c r="B2" s="126" t="s">
        <v>437</v>
      </c>
      <c r="C2" s="32" t="s">
        <v>6</v>
      </c>
      <c r="D2" s="34">
        <f ca="1">VLOOKUP($D2,'Dental Calculator'!$A:$D,4,FALSE)</f>
        <v>21.34</v>
      </c>
    </row>
    <row r="3" spans="1:4" x14ac:dyDescent="0.3">
      <c r="A3" s="126" t="s">
        <v>438</v>
      </c>
      <c r="B3" s="126" t="s">
        <v>437</v>
      </c>
      <c r="C3" s="15" t="s">
        <v>9</v>
      </c>
      <c r="D3" s="21">
        <f ca="1">VLOOKUP($D3,'Dental Calculator'!$A:$D,4,FALSE)</f>
        <v>30.49</v>
      </c>
    </row>
    <row r="4" spans="1:4" x14ac:dyDescent="0.3">
      <c r="A4" s="126" t="s">
        <v>439</v>
      </c>
      <c r="B4" s="126" t="s">
        <v>437</v>
      </c>
      <c r="C4" s="15" t="s">
        <v>10</v>
      </c>
      <c r="D4" s="21">
        <f ca="1">VLOOKUP($D4,'Dental Calculator'!$A:$D,4,FALSE)</f>
        <v>30.49</v>
      </c>
    </row>
    <row r="5" spans="1:4" ht="15" thickBot="1" x14ac:dyDescent="0.35">
      <c r="A5" s="126" t="s">
        <v>440</v>
      </c>
      <c r="B5" s="126" t="s">
        <v>437</v>
      </c>
      <c r="C5" s="41" t="s">
        <v>11</v>
      </c>
      <c r="D5" s="43">
        <f ca="1">VLOOKUP($D5,'Dental Calculator'!$A:$D,4,FALSE)</f>
        <v>30.49</v>
      </c>
    </row>
    <row r="6" spans="1:4" x14ac:dyDescent="0.3">
      <c r="A6" s="126" t="s">
        <v>441</v>
      </c>
      <c r="B6" s="126" t="s">
        <v>437</v>
      </c>
      <c r="C6" s="67" t="s">
        <v>13</v>
      </c>
      <c r="D6" s="69">
        <f ca="1">VLOOKUP($D6,'Dental Calculator'!$A:$D,4,FALSE)</f>
        <v>60.98</v>
      </c>
    </row>
    <row r="7" spans="1:4" x14ac:dyDescent="0.3">
      <c r="A7" s="126" t="s">
        <v>442</v>
      </c>
      <c r="B7" s="126" t="s">
        <v>437</v>
      </c>
      <c r="C7" s="75" t="s">
        <v>15</v>
      </c>
      <c r="D7" s="77">
        <f ca="1">VLOOKUP($D7,'Dental Calculator'!$A:$D,4,FALSE)</f>
        <v>15.24</v>
      </c>
    </row>
    <row r="8" spans="1:4" x14ac:dyDescent="0.3">
      <c r="A8" s="126" t="s">
        <v>443</v>
      </c>
      <c r="B8" s="126" t="s">
        <v>437</v>
      </c>
      <c r="C8" s="75" t="s">
        <v>16</v>
      </c>
      <c r="D8" s="77">
        <f ca="1">VLOOKUP($D8,'Dental Calculator'!$A:$D,4,FALSE)</f>
        <v>7.62</v>
      </c>
    </row>
    <row r="9" spans="1:4" x14ac:dyDescent="0.3">
      <c r="A9" s="126" t="s">
        <v>444</v>
      </c>
      <c r="B9" s="126" t="s">
        <v>437</v>
      </c>
      <c r="C9" s="75" t="s">
        <v>17</v>
      </c>
      <c r="D9" s="77">
        <f ca="1">VLOOKUP($D9,'Dental Calculator'!$A:$D,4,FALSE)</f>
        <v>18.29</v>
      </c>
    </row>
    <row r="10" spans="1:4" x14ac:dyDescent="0.3">
      <c r="A10" s="126" t="s">
        <v>445</v>
      </c>
      <c r="B10" s="126" t="s">
        <v>437</v>
      </c>
      <c r="C10" s="75" t="s">
        <v>18</v>
      </c>
      <c r="D10" s="77">
        <f ca="1">VLOOKUP($D10,'Dental Calculator'!$A:$D,4,FALSE)</f>
        <v>15.24</v>
      </c>
    </row>
    <row r="11" spans="1:4" x14ac:dyDescent="0.3">
      <c r="A11" s="126" t="s">
        <v>446</v>
      </c>
      <c r="B11" s="126" t="s">
        <v>437</v>
      </c>
      <c r="C11" s="75" t="s">
        <v>19</v>
      </c>
      <c r="D11" s="77">
        <f ca="1">VLOOKUP($D11,'Dental Calculator'!$A:$D,4,FALSE)</f>
        <v>18.29</v>
      </c>
    </row>
    <row r="12" spans="1:4" x14ac:dyDescent="0.3">
      <c r="A12" s="126" t="s">
        <v>447</v>
      </c>
      <c r="B12" s="126" t="s">
        <v>437</v>
      </c>
      <c r="C12" s="75" t="s">
        <v>20</v>
      </c>
      <c r="D12" s="77">
        <f ca="1">VLOOKUP($D12,'Dental Calculator'!$A:$D,4,FALSE)</f>
        <v>30.49</v>
      </c>
    </row>
    <row r="13" spans="1:4" x14ac:dyDescent="0.3">
      <c r="A13" s="126" t="s">
        <v>448</v>
      </c>
      <c r="B13" s="126" t="s">
        <v>437</v>
      </c>
      <c r="C13" s="75" t="s">
        <v>21</v>
      </c>
      <c r="D13" s="77">
        <f ca="1">VLOOKUP($D13,'Dental Calculator'!$A:$D,4,FALSE)</f>
        <v>128.05000000000001</v>
      </c>
    </row>
    <row r="14" spans="1:4" x14ac:dyDescent="0.3">
      <c r="A14" s="126" t="s">
        <v>449</v>
      </c>
      <c r="B14" s="126" t="s">
        <v>437</v>
      </c>
      <c r="C14" s="75" t="s">
        <v>22</v>
      </c>
      <c r="D14" s="77">
        <f ca="1">VLOOKUP($D14,'Dental Calculator'!$A:$D,4,FALSE)</f>
        <v>304.89</v>
      </c>
    </row>
    <row r="15" spans="1:4" x14ac:dyDescent="0.3">
      <c r="A15" s="126" t="s">
        <v>450</v>
      </c>
      <c r="B15" s="126" t="s">
        <v>437</v>
      </c>
      <c r="C15" s="75" t="s">
        <v>23</v>
      </c>
      <c r="D15" s="77">
        <f ca="1">VLOOKUP($D15,'Dental Calculator'!$A:$D,4,FALSE)</f>
        <v>94.51</v>
      </c>
    </row>
    <row r="16" spans="1:4" x14ac:dyDescent="0.3">
      <c r="A16" s="126" t="s">
        <v>451</v>
      </c>
      <c r="B16" s="126" t="s">
        <v>437</v>
      </c>
      <c r="C16" s="75" t="s">
        <v>24</v>
      </c>
      <c r="D16" s="77">
        <f ca="1">VLOOKUP($D16,'Dental Calculator'!$A:$D,4,FALSE)</f>
        <v>48.78</v>
      </c>
    </row>
    <row r="17" spans="1:4" x14ac:dyDescent="0.3">
      <c r="A17" s="126" t="s">
        <v>452</v>
      </c>
      <c r="B17" s="126" t="s">
        <v>437</v>
      </c>
      <c r="C17" s="75" t="s">
        <v>25</v>
      </c>
      <c r="D17" s="77">
        <f ca="1">VLOOKUP($D17,'Dental Calculator'!$A:$D,4,FALSE)</f>
        <v>60.98</v>
      </c>
    </row>
    <row r="18" spans="1:4" x14ac:dyDescent="0.3">
      <c r="A18" s="126" t="s">
        <v>453</v>
      </c>
      <c r="B18" s="126" t="s">
        <v>437</v>
      </c>
      <c r="C18" s="75" t="s">
        <v>26</v>
      </c>
      <c r="D18" s="77">
        <f ca="1">VLOOKUP($D18,'Dental Calculator'!$A:$D,4,FALSE)</f>
        <v>30.49</v>
      </c>
    </row>
    <row r="19" spans="1:4" x14ac:dyDescent="0.3">
      <c r="A19" s="126" t="s">
        <v>454</v>
      </c>
      <c r="B19" s="126" t="s">
        <v>437</v>
      </c>
      <c r="C19" s="75" t="s">
        <v>423</v>
      </c>
      <c r="D19" s="77">
        <f ca="1">VLOOKUP($D19,'Dental Calculator'!$A:$D,4,FALSE)</f>
        <v>60.98</v>
      </c>
    </row>
    <row r="20" spans="1:4" x14ac:dyDescent="0.3">
      <c r="A20" s="126" t="s">
        <v>455</v>
      </c>
      <c r="B20" s="126" t="s">
        <v>437</v>
      </c>
      <c r="C20" s="75" t="s">
        <v>27</v>
      </c>
      <c r="D20" s="77">
        <f ca="1">VLOOKUP($D20,'Dental Calculator'!$A:$D,4,FALSE)</f>
        <v>24.39</v>
      </c>
    </row>
    <row r="21" spans="1:4" x14ac:dyDescent="0.3">
      <c r="A21" s="126" t="s">
        <v>456</v>
      </c>
      <c r="B21" s="126" t="s">
        <v>437</v>
      </c>
      <c r="C21" s="75" t="s">
        <v>29</v>
      </c>
      <c r="D21" s="77">
        <f ca="1">VLOOKUP($D21,'Dental Calculator'!$A:$D,4,FALSE)</f>
        <v>38.11</v>
      </c>
    </row>
    <row r="22" spans="1:4" x14ac:dyDescent="0.3">
      <c r="A22" s="126" t="s">
        <v>458</v>
      </c>
      <c r="B22" s="126" t="s">
        <v>437</v>
      </c>
      <c r="C22" s="75" t="s">
        <v>31</v>
      </c>
      <c r="D22" s="77">
        <f ca="1">VLOOKUP($D22,'Dental Calculator'!$A:$D,4,FALSE)</f>
        <v>9.15</v>
      </c>
    </row>
    <row r="23" spans="1:4" x14ac:dyDescent="0.3">
      <c r="A23" s="126" t="s">
        <v>459</v>
      </c>
      <c r="B23" s="126" t="s">
        <v>437</v>
      </c>
      <c r="C23" s="75" t="s">
        <v>32</v>
      </c>
      <c r="D23" s="77">
        <f ca="1">VLOOKUP($D23,'Dental Calculator'!$A:$D,4,FALSE)</f>
        <v>9.15</v>
      </c>
    </row>
    <row r="24" spans="1:4" ht="15" thickBot="1" x14ac:dyDescent="0.35">
      <c r="A24" s="126" t="s">
        <v>460</v>
      </c>
      <c r="B24" s="126" t="s">
        <v>437</v>
      </c>
      <c r="C24" s="83" t="s">
        <v>33</v>
      </c>
      <c r="D24" s="85">
        <f ca="1">VLOOKUP($D24,'Dental Calculator'!$A:$D,4,FALSE)</f>
        <v>9.15</v>
      </c>
    </row>
    <row r="25" spans="1:4" x14ac:dyDescent="0.3">
      <c r="A25" s="126" t="s">
        <v>461</v>
      </c>
      <c r="B25" s="126" t="s">
        <v>437</v>
      </c>
      <c r="C25" s="32" t="s">
        <v>37</v>
      </c>
      <c r="D25" s="34">
        <f ca="1">VLOOKUP($D25,'Dental Calculator'!$A:$D,4,FALSE)</f>
        <v>45.73</v>
      </c>
    </row>
    <row r="26" spans="1:4" x14ac:dyDescent="0.3">
      <c r="A26" s="126" t="s">
        <v>462</v>
      </c>
      <c r="B26" s="126" t="s">
        <v>437</v>
      </c>
      <c r="C26" s="15" t="s">
        <v>38</v>
      </c>
      <c r="D26" s="21">
        <f ca="1">VLOOKUP($D26,'Dental Calculator'!$A:$D,4,FALSE)</f>
        <v>30.49</v>
      </c>
    </row>
    <row r="27" spans="1:4" x14ac:dyDescent="0.3">
      <c r="A27" s="126" t="s">
        <v>463</v>
      </c>
      <c r="B27" s="126" t="s">
        <v>437</v>
      </c>
      <c r="C27" s="15" t="s">
        <v>40</v>
      </c>
      <c r="D27" s="21">
        <f ca="1">VLOOKUP($D27,'Dental Calculator'!$A:$D,4,FALSE)</f>
        <v>18.29</v>
      </c>
    </row>
    <row r="28" spans="1:4" x14ac:dyDescent="0.3">
      <c r="A28" s="126" t="s">
        <v>464</v>
      </c>
      <c r="B28" s="126" t="s">
        <v>437</v>
      </c>
      <c r="C28" s="15" t="s">
        <v>41</v>
      </c>
      <c r="D28" s="21">
        <f ca="1">VLOOKUP($D28,'Dental Calculator'!$A:$D,4,FALSE)</f>
        <v>15.24</v>
      </c>
    </row>
    <row r="29" spans="1:4" x14ac:dyDescent="0.3">
      <c r="A29" s="126" t="s">
        <v>465</v>
      </c>
      <c r="B29" s="126" t="s">
        <v>437</v>
      </c>
      <c r="C29" s="15" t="s">
        <v>42</v>
      </c>
      <c r="D29" s="21">
        <f ca="1">VLOOKUP($D29,'Dental Calculator'!$A:$D,4,FALSE)</f>
        <v>33.54</v>
      </c>
    </row>
    <row r="30" spans="1:4" x14ac:dyDescent="0.3">
      <c r="A30" s="126" t="s">
        <v>466</v>
      </c>
      <c r="B30" s="126" t="s">
        <v>437</v>
      </c>
      <c r="C30" s="15" t="s">
        <v>43</v>
      </c>
      <c r="D30" s="21">
        <f ca="1">VLOOKUP($D30,'Dental Calculator'!$A:$D,4,FALSE)</f>
        <v>24.39</v>
      </c>
    </row>
    <row r="31" spans="1:4" ht="15" thickBot="1" x14ac:dyDescent="0.35">
      <c r="A31" s="126" t="s">
        <v>467</v>
      </c>
      <c r="B31" s="126" t="s">
        <v>437</v>
      </c>
      <c r="C31" s="41" t="s">
        <v>44</v>
      </c>
      <c r="D31" s="43">
        <f ca="1">VLOOKUP($D31,'Dental Calculator'!$A:$D,4,FALSE)</f>
        <v>76.22</v>
      </c>
    </row>
    <row r="32" spans="1:4" x14ac:dyDescent="0.3">
      <c r="A32" s="126" t="s">
        <v>468</v>
      </c>
      <c r="B32" s="126" t="s">
        <v>437</v>
      </c>
      <c r="C32" s="67" t="s">
        <v>46</v>
      </c>
      <c r="D32" s="69">
        <f ca="1">VLOOKUP($D32,'Dental Calculator'!$A:$D,4,FALSE)</f>
        <v>121.95</v>
      </c>
    </row>
    <row r="33" spans="1:5" x14ac:dyDescent="0.3">
      <c r="A33" s="126" t="s">
        <v>469</v>
      </c>
      <c r="B33" s="126" t="s">
        <v>437</v>
      </c>
      <c r="C33" s="75" t="s">
        <v>47</v>
      </c>
      <c r="D33" s="77">
        <f ca="1">VLOOKUP($D33,'Dental Calculator'!$A:$D,4,FALSE)</f>
        <v>182.93</v>
      </c>
    </row>
    <row r="34" spans="1:5" x14ac:dyDescent="0.3">
      <c r="A34" s="126" t="s">
        <v>470</v>
      </c>
      <c r="B34" s="126" t="s">
        <v>437</v>
      </c>
      <c r="C34" s="75" t="s">
        <v>48</v>
      </c>
      <c r="D34" s="77">
        <f ca="1">VLOOKUP($D34,'Dental Calculator'!$A:$D,4,FALSE)</f>
        <v>182.93</v>
      </c>
    </row>
    <row r="35" spans="1:5" x14ac:dyDescent="0.3">
      <c r="A35" s="126" t="s">
        <v>471</v>
      </c>
      <c r="B35" s="126" t="s">
        <v>437</v>
      </c>
      <c r="C35" s="75" t="s">
        <v>49</v>
      </c>
      <c r="D35" s="77">
        <f ca="1">VLOOKUP($D35,'Dental Calculator'!$A:$D,4,FALSE)</f>
        <v>152.44</v>
      </c>
    </row>
    <row r="36" spans="1:5" x14ac:dyDescent="0.3">
      <c r="A36" s="126" t="s">
        <v>472</v>
      </c>
      <c r="B36" s="126" t="s">
        <v>437</v>
      </c>
      <c r="C36" s="75" t="s">
        <v>50</v>
      </c>
      <c r="D36" s="77">
        <f ca="1">VLOOKUP($D36,'Dental Calculator'!$A:$D,4,FALSE)</f>
        <v>213.42</v>
      </c>
    </row>
    <row r="37" spans="1:5" x14ac:dyDescent="0.3">
      <c r="A37" s="126" t="s">
        <v>473</v>
      </c>
      <c r="B37" s="126" t="s">
        <v>437</v>
      </c>
      <c r="C37" s="75" t="s">
        <v>51</v>
      </c>
      <c r="D37" s="77">
        <f ca="1">VLOOKUP($D37,'Dental Calculator'!$A:$D,4,FALSE)</f>
        <v>213.42</v>
      </c>
    </row>
    <row r="38" spans="1:5" x14ac:dyDescent="0.3">
      <c r="A38" s="126" t="s">
        <v>474</v>
      </c>
      <c r="B38" s="126" t="s">
        <v>437</v>
      </c>
      <c r="C38" s="75" t="s">
        <v>406</v>
      </c>
      <c r="D38" s="77">
        <f ca="1">VLOOKUP($D38,'Dental Calculator'!$A:$D,4,FALSE)</f>
        <v>36.590000000000003</v>
      </c>
    </row>
    <row r="39" spans="1:5" x14ac:dyDescent="0.3">
      <c r="A39" s="126" t="s">
        <v>475</v>
      </c>
      <c r="B39" s="126" t="s">
        <v>437</v>
      </c>
      <c r="C39" s="75" t="s">
        <v>52</v>
      </c>
      <c r="D39" s="77">
        <f ca="1">VLOOKUP($D39,'Dental Calculator'!$A:$D,4,FALSE)</f>
        <v>36.590000000000003</v>
      </c>
    </row>
    <row r="40" spans="1:5" x14ac:dyDescent="0.3">
      <c r="A40" s="126" t="s">
        <v>476</v>
      </c>
      <c r="B40" s="126" t="s">
        <v>437</v>
      </c>
      <c r="C40" s="75" t="s">
        <v>53</v>
      </c>
      <c r="D40" s="77">
        <f ca="1">VLOOKUP($D40,'Dental Calculator'!$A:$D,4,FALSE)</f>
        <v>36.590000000000003</v>
      </c>
    </row>
    <row r="41" spans="1:5" x14ac:dyDescent="0.3">
      <c r="A41" s="126" t="s">
        <v>477</v>
      </c>
      <c r="B41" s="126" t="s">
        <v>437</v>
      </c>
      <c r="C41" s="75" t="s">
        <v>54</v>
      </c>
      <c r="D41" s="77">
        <f ca="1">VLOOKUP($D41,'Dental Calculator'!$A:$D,4,FALSE)</f>
        <v>33.54</v>
      </c>
    </row>
    <row r="42" spans="1:5" x14ac:dyDescent="0.3">
      <c r="A42" s="126" t="s">
        <v>478</v>
      </c>
      <c r="B42" s="126" t="s">
        <v>437</v>
      </c>
      <c r="C42" s="75" t="s">
        <v>55</v>
      </c>
      <c r="D42" s="77">
        <f ca="1">VLOOKUP($D42,'Dental Calculator'!$A:$D,4,FALSE)</f>
        <v>33.54</v>
      </c>
    </row>
    <row r="43" spans="1:5" x14ac:dyDescent="0.3">
      <c r="A43" s="126" t="s">
        <v>479</v>
      </c>
      <c r="B43" s="126" t="s">
        <v>437</v>
      </c>
      <c r="C43" s="75" t="s">
        <v>56</v>
      </c>
      <c r="D43" s="77">
        <f ca="1">VLOOKUP($D43,'Dental Calculator'!$A:$D,4,FALSE)</f>
        <v>33.54</v>
      </c>
    </row>
    <row r="44" spans="1:5" ht="15" thickBot="1" x14ac:dyDescent="0.35">
      <c r="A44" s="126" t="s">
        <v>480</v>
      </c>
      <c r="B44" s="126" t="s">
        <v>437</v>
      </c>
      <c r="C44" s="83" t="s">
        <v>58</v>
      </c>
      <c r="D44" s="85">
        <f ca="1">VLOOKUP($D44,'Dental Calculator'!$A:$D,4,FALSE)</f>
        <v>121.95</v>
      </c>
    </row>
    <row r="45" spans="1:5" x14ac:dyDescent="0.3">
      <c r="A45" s="126"/>
      <c r="B45" s="126"/>
      <c r="C45" s="127" t="s">
        <v>355</v>
      </c>
      <c r="D45" s="128">
        <v>40</v>
      </c>
      <c r="E45" t="s">
        <v>757</v>
      </c>
    </row>
    <row r="46" spans="1:5" x14ac:dyDescent="0.3">
      <c r="A46" s="126"/>
      <c r="B46" s="126"/>
      <c r="C46" s="129" t="s">
        <v>356</v>
      </c>
      <c r="D46" s="130">
        <v>40</v>
      </c>
      <c r="E46" t="s">
        <v>757</v>
      </c>
    </row>
    <row r="47" spans="1:5" x14ac:dyDescent="0.3">
      <c r="A47" s="126"/>
      <c r="B47" s="126"/>
      <c r="C47" s="129" t="s">
        <v>357</v>
      </c>
      <c r="D47" s="130">
        <v>40</v>
      </c>
      <c r="E47" t="s">
        <v>757</v>
      </c>
    </row>
    <row r="48" spans="1:5" x14ac:dyDescent="0.3">
      <c r="A48" s="126"/>
      <c r="B48" s="126"/>
      <c r="C48" s="129" t="s">
        <v>358</v>
      </c>
      <c r="D48" s="130">
        <v>40</v>
      </c>
      <c r="E48" t="s">
        <v>757</v>
      </c>
    </row>
    <row r="49" spans="1:5" ht="15" thickBot="1" x14ac:dyDescent="0.35">
      <c r="A49" s="126"/>
      <c r="B49" s="126"/>
      <c r="C49" s="131" t="s">
        <v>359</v>
      </c>
      <c r="D49" s="132">
        <v>40</v>
      </c>
      <c r="E49" t="s">
        <v>757</v>
      </c>
    </row>
    <row r="50" spans="1:5" x14ac:dyDescent="0.3">
      <c r="A50" s="126" t="s">
        <v>481</v>
      </c>
      <c r="B50" s="126" t="s">
        <v>437</v>
      </c>
      <c r="C50" s="67" t="s">
        <v>59</v>
      </c>
      <c r="D50" s="69">
        <f ca="1">VLOOKUP($D50,'Dental Calculator'!$A:$D,4,FALSE)</f>
        <v>60.98</v>
      </c>
    </row>
    <row r="51" spans="1:5" x14ac:dyDescent="0.3">
      <c r="A51" s="126" t="s">
        <v>482</v>
      </c>
      <c r="B51" s="126" t="s">
        <v>437</v>
      </c>
      <c r="C51" s="75" t="s">
        <v>60</v>
      </c>
      <c r="D51" s="77">
        <f ca="1">VLOOKUP($D51,'Dental Calculator'!$A:$D,4,FALSE)</f>
        <v>121.95</v>
      </c>
    </row>
    <row r="52" spans="1:5" x14ac:dyDescent="0.3">
      <c r="A52" s="126" t="s">
        <v>483</v>
      </c>
      <c r="B52" s="126" t="s">
        <v>437</v>
      </c>
      <c r="C52" s="75" t="s">
        <v>61</v>
      </c>
      <c r="D52" s="77">
        <f ca="1">VLOOKUP($D52,'Dental Calculator'!$A:$D,4,FALSE)</f>
        <v>164.64</v>
      </c>
    </row>
    <row r="53" spans="1:5" ht="15" thickBot="1" x14ac:dyDescent="0.35">
      <c r="A53" s="126" t="s">
        <v>484</v>
      </c>
      <c r="B53" s="126" t="s">
        <v>437</v>
      </c>
      <c r="C53" s="83" t="s">
        <v>62</v>
      </c>
      <c r="D53" s="85">
        <f ca="1">VLOOKUP($D53,'Dental Calculator'!$A:$D,4,FALSE)</f>
        <v>100.61</v>
      </c>
    </row>
    <row r="54" spans="1:5" x14ac:dyDescent="0.3">
      <c r="A54" s="126" t="s">
        <v>485</v>
      </c>
      <c r="B54" s="126" t="s">
        <v>437</v>
      </c>
      <c r="C54" s="32" t="s">
        <v>64</v>
      </c>
      <c r="D54" s="34">
        <f ca="1">VLOOKUP($D54,'Dental Calculator'!$A:$D,4,FALSE)</f>
        <v>60.98</v>
      </c>
    </row>
    <row r="55" spans="1:5" x14ac:dyDescent="0.3">
      <c r="A55" s="126" t="s">
        <v>486</v>
      </c>
      <c r="B55" s="126" t="s">
        <v>437</v>
      </c>
      <c r="C55" s="15" t="s">
        <v>65</v>
      </c>
      <c r="D55" s="21">
        <f ca="1">VLOOKUP($D55,'Dental Calculator'!$A:$D,4,FALSE)</f>
        <v>91.47</v>
      </c>
    </row>
    <row r="56" spans="1:5" x14ac:dyDescent="0.3">
      <c r="A56" s="126" t="s">
        <v>487</v>
      </c>
      <c r="B56" s="126" t="s">
        <v>437</v>
      </c>
      <c r="C56" s="15" t="s">
        <v>66</v>
      </c>
      <c r="D56" s="21">
        <f ca="1">VLOOKUP($D56,'Dental Calculator'!$A:$D,4,FALSE)</f>
        <v>106.71</v>
      </c>
    </row>
    <row r="57" spans="1:5" x14ac:dyDescent="0.3">
      <c r="A57" s="126" t="s">
        <v>488</v>
      </c>
      <c r="B57" s="126" t="s">
        <v>437</v>
      </c>
      <c r="C57" s="15" t="s">
        <v>67</v>
      </c>
      <c r="D57" s="21">
        <f ca="1">VLOOKUP($D57,'Dental Calculator'!$A:$D,4,FALSE)</f>
        <v>121.95</v>
      </c>
    </row>
    <row r="58" spans="1:5" x14ac:dyDescent="0.3">
      <c r="A58" s="126" t="s">
        <v>489</v>
      </c>
      <c r="B58" s="126" t="s">
        <v>437</v>
      </c>
      <c r="C58" s="15" t="s">
        <v>68</v>
      </c>
      <c r="D58" s="21">
        <f ca="1">VLOOKUP($D58,'Dental Calculator'!$A:$D,4,FALSE)</f>
        <v>207.32</v>
      </c>
    </row>
    <row r="59" spans="1:5" x14ac:dyDescent="0.3">
      <c r="A59" s="126" t="s">
        <v>490</v>
      </c>
      <c r="B59" s="126" t="s">
        <v>437</v>
      </c>
      <c r="C59" s="15" t="s">
        <v>70</v>
      </c>
      <c r="D59" s="21">
        <f ca="1">VLOOKUP($D59,'Dental Calculator'!$A:$D,4,FALSE)</f>
        <v>60.98</v>
      </c>
    </row>
    <row r="60" spans="1:5" x14ac:dyDescent="0.3">
      <c r="A60" s="126" t="s">
        <v>491</v>
      </c>
      <c r="B60" s="126" t="s">
        <v>437</v>
      </c>
      <c r="C60" s="15" t="s">
        <v>71</v>
      </c>
      <c r="D60" s="21">
        <f ca="1">VLOOKUP($D60,'Dental Calculator'!$A:$D,4,FALSE)</f>
        <v>121.95</v>
      </c>
    </row>
    <row r="61" spans="1:5" x14ac:dyDescent="0.3">
      <c r="A61" s="126" t="s">
        <v>492</v>
      </c>
      <c r="B61" s="126" t="s">
        <v>437</v>
      </c>
      <c r="C61" s="15" t="s">
        <v>72</v>
      </c>
      <c r="D61" s="21">
        <f ca="1">VLOOKUP($D61,'Dental Calculator'!$A:$D,4,FALSE)</f>
        <v>164.64</v>
      </c>
    </row>
    <row r="62" spans="1:5" ht="15" thickBot="1" x14ac:dyDescent="0.35">
      <c r="A62" s="126" t="s">
        <v>493</v>
      </c>
      <c r="B62" s="126" t="s">
        <v>437</v>
      </c>
      <c r="C62" s="59" t="s">
        <v>367</v>
      </c>
      <c r="D62" s="43">
        <f ca="1">VLOOKUP($D62,'Dental Calculator'!$A:$D,4,FALSE)</f>
        <v>173.79</v>
      </c>
    </row>
    <row r="63" spans="1:5" x14ac:dyDescent="0.3">
      <c r="A63" s="126" t="s">
        <v>494</v>
      </c>
      <c r="B63" s="126" t="s">
        <v>437</v>
      </c>
      <c r="C63" s="67" t="s">
        <v>74</v>
      </c>
      <c r="D63" s="69">
        <f ca="1">VLOOKUP($D63,'Dental Calculator'!$A:$D,4,FALSE)</f>
        <v>304.89</v>
      </c>
    </row>
    <row r="64" spans="1:5" x14ac:dyDescent="0.3">
      <c r="A64" s="126" t="s">
        <v>495</v>
      </c>
      <c r="B64" s="126" t="s">
        <v>437</v>
      </c>
      <c r="C64" s="75" t="s">
        <v>76</v>
      </c>
      <c r="D64" s="77">
        <f ca="1">VLOOKUP($D64,'Dental Calculator'!$A:$D,4,FALSE)</f>
        <v>457.33</v>
      </c>
    </row>
    <row r="65" spans="1:4" x14ac:dyDescent="0.3">
      <c r="A65" s="126" t="s">
        <v>496</v>
      </c>
      <c r="B65" s="126" t="s">
        <v>437</v>
      </c>
      <c r="C65" s="75" t="s">
        <v>78</v>
      </c>
      <c r="D65" s="77">
        <f ca="1">VLOOKUP($D65,'Dental Calculator'!$A:$D,4,FALSE)</f>
        <v>609.77</v>
      </c>
    </row>
    <row r="66" spans="1:4" x14ac:dyDescent="0.3">
      <c r="A66" s="126" t="s">
        <v>497</v>
      </c>
      <c r="B66" s="126" t="s">
        <v>437</v>
      </c>
      <c r="C66" s="75" t="s">
        <v>79</v>
      </c>
      <c r="D66" s="77">
        <f ca="1">VLOOKUP($D66,'Dental Calculator'!$A:$D,4,FALSE)</f>
        <v>670.75</v>
      </c>
    </row>
    <row r="67" spans="1:4" x14ac:dyDescent="0.3">
      <c r="A67" s="126" t="s">
        <v>498</v>
      </c>
      <c r="B67" s="126" t="s">
        <v>437</v>
      </c>
      <c r="C67" s="75" t="s">
        <v>80</v>
      </c>
      <c r="D67" s="77">
        <f ca="1">VLOOKUP($D67,'Dental Calculator'!$A:$D,4,FALSE)</f>
        <v>487.82</v>
      </c>
    </row>
    <row r="68" spans="1:4" x14ac:dyDescent="0.3">
      <c r="A68" s="126" t="s">
        <v>499</v>
      </c>
      <c r="B68" s="126" t="s">
        <v>437</v>
      </c>
      <c r="C68" s="75" t="s">
        <v>81</v>
      </c>
      <c r="D68" s="77">
        <f ca="1">VLOOKUP($D68,'Dental Calculator'!$A:$D,4,FALSE)</f>
        <v>548.79999999999995</v>
      </c>
    </row>
    <row r="69" spans="1:4" x14ac:dyDescent="0.3">
      <c r="A69" s="126" t="s">
        <v>500</v>
      </c>
      <c r="B69" s="126" t="s">
        <v>437</v>
      </c>
      <c r="C69" s="75" t="s">
        <v>82</v>
      </c>
      <c r="D69" s="77">
        <f ca="1">VLOOKUP($D69,'Dental Calculator'!$A:$D,4,FALSE)</f>
        <v>579.29</v>
      </c>
    </row>
    <row r="70" spans="1:4" x14ac:dyDescent="0.3">
      <c r="A70" s="126" t="s">
        <v>501</v>
      </c>
      <c r="B70" s="126" t="s">
        <v>437</v>
      </c>
      <c r="C70" s="75" t="s">
        <v>84</v>
      </c>
      <c r="D70" s="77">
        <f ca="1">VLOOKUP($D70,'Dental Calculator'!$A:$D,4,FALSE)</f>
        <v>426.84</v>
      </c>
    </row>
    <row r="71" spans="1:4" ht="15" thickBot="1" x14ac:dyDescent="0.35">
      <c r="A71" s="126" t="s">
        <v>502</v>
      </c>
      <c r="B71" s="126" t="s">
        <v>437</v>
      </c>
      <c r="C71" s="83" t="s">
        <v>86</v>
      </c>
      <c r="D71" s="85">
        <f ca="1">VLOOKUP($D71,'Dental Calculator'!$A:$D,4,FALSE)</f>
        <v>487.82</v>
      </c>
    </row>
    <row r="72" spans="1:4" ht="15" thickBot="1" x14ac:dyDescent="0.35">
      <c r="A72" s="126" t="s">
        <v>503</v>
      </c>
      <c r="B72" s="126" t="s">
        <v>437</v>
      </c>
      <c r="C72" s="32" t="s">
        <v>88</v>
      </c>
      <c r="D72" s="34">
        <f ca="1">VLOOKUP($D72,'Dental Calculator'!$A:$D,4,FALSE)</f>
        <v>45.73</v>
      </c>
    </row>
    <row r="73" spans="1:4" x14ac:dyDescent="0.3">
      <c r="A73" s="126" t="s">
        <v>504</v>
      </c>
      <c r="B73" s="126" t="s">
        <v>437</v>
      </c>
      <c r="C73" s="158" t="s">
        <v>431</v>
      </c>
      <c r="D73" s="123">
        <v>121.95</v>
      </c>
    </row>
    <row r="74" spans="1:4" x14ac:dyDescent="0.3">
      <c r="A74" s="126" t="s">
        <v>505</v>
      </c>
      <c r="B74" s="126" t="s">
        <v>437</v>
      </c>
      <c r="C74" s="15" t="s">
        <v>89</v>
      </c>
      <c r="D74" s="21">
        <f ca="1">VLOOKUP($D74,'Dental Calculator'!$A:$D,4,FALSE)</f>
        <v>121.95</v>
      </c>
    </row>
    <row r="75" spans="1:4" x14ac:dyDescent="0.3">
      <c r="A75" s="126" t="s">
        <v>506</v>
      </c>
      <c r="B75" s="126" t="s">
        <v>437</v>
      </c>
      <c r="C75" s="15" t="s">
        <v>90</v>
      </c>
      <c r="D75" s="21">
        <f ca="1">VLOOKUP($D75,'Dental Calculator'!$A:$D,4,FALSE)</f>
        <v>182.93</v>
      </c>
    </row>
    <row r="76" spans="1:4" x14ac:dyDescent="0.3">
      <c r="A76" s="126" t="s">
        <v>507</v>
      </c>
      <c r="B76" s="126" t="s">
        <v>437</v>
      </c>
      <c r="C76" s="15" t="s">
        <v>91</v>
      </c>
      <c r="D76" s="21">
        <f ca="1">VLOOKUP($D76,'Dental Calculator'!$A:$D,4,FALSE)</f>
        <v>146.35</v>
      </c>
    </row>
    <row r="77" spans="1:4" x14ac:dyDescent="0.3">
      <c r="A77" s="126" t="s">
        <v>508</v>
      </c>
      <c r="B77" s="126" t="s">
        <v>437</v>
      </c>
      <c r="C77" s="15" t="s">
        <v>92</v>
      </c>
      <c r="D77" s="21">
        <f ca="1">VLOOKUP($D77,'Dental Calculator'!$A:$D,4,FALSE)</f>
        <v>137.19999999999999</v>
      </c>
    </row>
    <row r="78" spans="1:4" x14ac:dyDescent="0.3">
      <c r="A78" s="126" t="s">
        <v>509</v>
      </c>
      <c r="B78" s="126" t="s">
        <v>437</v>
      </c>
      <c r="C78" s="15" t="s">
        <v>94</v>
      </c>
      <c r="D78" s="21">
        <f ca="1">VLOOKUP($D78,'Dental Calculator'!$A:$D,4,FALSE)</f>
        <v>164.64</v>
      </c>
    </row>
    <row r="79" spans="1:4" x14ac:dyDescent="0.3">
      <c r="A79" s="126" t="s">
        <v>510</v>
      </c>
      <c r="B79" s="126" t="s">
        <v>437</v>
      </c>
      <c r="C79" s="15" t="s">
        <v>95</v>
      </c>
      <c r="D79" s="21">
        <f ca="1">VLOOKUP($D79,'Dental Calculator'!$A:$D,4,FALSE)</f>
        <v>45.73</v>
      </c>
    </row>
    <row r="80" spans="1:4" x14ac:dyDescent="0.3">
      <c r="A80" s="126" t="s">
        <v>511</v>
      </c>
      <c r="B80" s="126" t="s">
        <v>437</v>
      </c>
      <c r="C80" s="15" t="s">
        <v>96</v>
      </c>
      <c r="D80" s="21">
        <f ca="1">VLOOKUP($D80,'Dental Calculator'!$A:$D,4,FALSE)</f>
        <v>121.95</v>
      </c>
    </row>
    <row r="81" spans="1:4" x14ac:dyDescent="0.3">
      <c r="A81" s="126" t="s">
        <v>512</v>
      </c>
      <c r="B81" s="126" t="s">
        <v>437</v>
      </c>
      <c r="C81" s="15" t="s">
        <v>97</v>
      </c>
      <c r="D81" s="21">
        <f ca="1">VLOOKUP($D81,'Dental Calculator'!$A:$D,4,FALSE)</f>
        <v>30.49</v>
      </c>
    </row>
    <row r="82" spans="1:4" x14ac:dyDescent="0.3">
      <c r="A82" s="126" t="s">
        <v>513</v>
      </c>
      <c r="B82" s="126" t="s">
        <v>437</v>
      </c>
      <c r="C82" s="15" t="s">
        <v>98</v>
      </c>
      <c r="D82" s="21">
        <f ca="1">VLOOKUP($D82,'Dental Calculator'!$A:$D,4,FALSE)</f>
        <v>243.91</v>
      </c>
    </row>
    <row r="83" spans="1:4" x14ac:dyDescent="0.3">
      <c r="A83" s="126" t="s">
        <v>514</v>
      </c>
      <c r="B83" s="126" t="s">
        <v>437</v>
      </c>
      <c r="C83" s="15" t="s">
        <v>100</v>
      </c>
      <c r="D83" s="21">
        <f ca="1">VLOOKUP($D83,'Dental Calculator'!$A:$D,4,FALSE)</f>
        <v>152.44</v>
      </c>
    </row>
    <row r="84" spans="1:4" x14ac:dyDescent="0.3">
      <c r="A84" s="126" t="s">
        <v>515</v>
      </c>
      <c r="B84" s="126" t="s">
        <v>437</v>
      </c>
      <c r="C84" s="15" t="s">
        <v>101</v>
      </c>
      <c r="D84" s="21">
        <f ca="1">VLOOKUP($D84,'Dental Calculator'!$A:$D,4,FALSE)</f>
        <v>182.93</v>
      </c>
    </row>
    <row r="85" spans="1:4" x14ac:dyDescent="0.3">
      <c r="A85" s="126" t="s">
        <v>516</v>
      </c>
      <c r="B85" s="126" t="s">
        <v>437</v>
      </c>
      <c r="C85" s="15" t="s">
        <v>102</v>
      </c>
      <c r="D85" s="21">
        <f ca="1">VLOOKUP($D85,'Dental Calculator'!$A:$D,4,FALSE)</f>
        <v>304.89</v>
      </c>
    </row>
    <row r="86" spans="1:4" x14ac:dyDescent="0.3">
      <c r="A86" s="126" t="s">
        <v>517</v>
      </c>
      <c r="B86" s="126" t="s">
        <v>437</v>
      </c>
      <c r="C86" s="15" t="s">
        <v>103</v>
      </c>
      <c r="D86" s="21">
        <f ca="1">VLOOKUP($D86,'Dental Calculator'!$A:$D,4,FALSE)</f>
        <v>439.04</v>
      </c>
    </row>
    <row r="87" spans="1:4" x14ac:dyDescent="0.3">
      <c r="A87" s="126" t="s">
        <v>518</v>
      </c>
      <c r="B87" s="126" t="s">
        <v>437</v>
      </c>
      <c r="C87" s="15" t="s">
        <v>424</v>
      </c>
      <c r="D87" s="21">
        <f ca="1">VLOOKUP($D87,'Dental Calculator'!$A:$D,4,FALSE)</f>
        <v>67.08</v>
      </c>
    </row>
    <row r="88" spans="1:4" ht="15" thickBot="1" x14ac:dyDescent="0.35">
      <c r="A88" s="126" t="s">
        <v>519</v>
      </c>
      <c r="B88" s="126" t="s">
        <v>437</v>
      </c>
      <c r="C88" s="41" t="s">
        <v>104</v>
      </c>
      <c r="D88" s="43">
        <f ca="1">VLOOKUP($D88,'Dental Calculator'!$A:$D,4,FALSE)</f>
        <v>125</v>
      </c>
    </row>
    <row r="89" spans="1:4" x14ac:dyDescent="0.3">
      <c r="A89" s="126" t="s">
        <v>520</v>
      </c>
      <c r="B89" s="126" t="s">
        <v>437</v>
      </c>
      <c r="C89" s="67" t="s">
        <v>106</v>
      </c>
      <c r="D89" s="69">
        <f ca="1">VLOOKUP($D89,'Dental Calculator'!$A:$D,4,FALSE)</f>
        <v>38.11</v>
      </c>
    </row>
    <row r="90" spans="1:4" x14ac:dyDescent="0.3">
      <c r="A90" s="126" t="s">
        <v>521</v>
      </c>
      <c r="B90" s="126" t="s">
        <v>437</v>
      </c>
      <c r="C90" s="75" t="s">
        <v>107</v>
      </c>
      <c r="D90" s="77">
        <f ca="1">VLOOKUP($D90,'Dental Calculator'!$A:$D,4,FALSE)</f>
        <v>30.49</v>
      </c>
    </row>
    <row r="91" spans="1:4" x14ac:dyDescent="0.3">
      <c r="A91" s="126" t="s">
        <v>522</v>
      </c>
      <c r="B91" s="126" t="s">
        <v>437</v>
      </c>
      <c r="C91" s="75" t="s">
        <v>108</v>
      </c>
      <c r="D91" s="77">
        <f ca="1">VLOOKUP($D91,'Dental Calculator'!$A:$D,4,FALSE)</f>
        <v>91.47</v>
      </c>
    </row>
    <row r="92" spans="1:4" x14ac:dyDescent="0.3">
      <c r="A92" s="126" t="s">
        <v>523</v>
      </c>
      <c r="B92" s="126" t="s">
        <v>437</v>
      </c>
      <c r="C92" s="75" t="s">
        <v>109</v>
      </c>
      <c r="D92" s="77">
        <f ca="1">VLOOKUP($D92,'Dental Calculator'!$A:$D,4,FALSE)</f>
        <v>121.95</v>
      </c>
    </row>
    <row r="93" spans="1:4" x14ac:dyDescent="0.3">
      <c r="A93" s="126" t="s">
        <v>524</v>
      </c>
      <c r="B93" s="126" t="s">
        <v>437</v>
      </c>
      <c r="C93" s="75" t="s">
        <v>110</v>
      </c>
      <c r="D93" s="77">
        <f ca="1">VLOOKUP($D93,'Dental Calculator'!$A:$D,4,FALSE)</f>
        <v>100.61</v>
      </c>
    </row>
    <row r="94" spans="1:4" x14ac:dyDescent="0.3">
      <c r="A94" s="126" t="s">
        <v>525</v>
      </c>
      <c r="B94" s="126" t="s">
        <v>437</v>
      </c>
      <c r="C94" s="75" t="s">
        <v>111</v>
      </c>
      <c r="D94" s="77">
        <f ca="1">VLOOKUP($D94,'Dental Calculator'!$A:$D,4,FALSE)</f>
        <v>112.81</v>
      </c>
    </row>
    <row r="95" spans="1:4" x14ac:dyDescent="0.3">
      <c r="A95" s="126" t="s">
        <v>526</v>
      </c>
      <c r="B95" s="126" t="s">
        <v>437</v>
      </c>
      <c r="C95" s="75" t="s">
        <v>112</v>
      </c>
      <c r="D95" s="77">
        <f ca="1">VLOOKUP($D95,'Dental Calculator'!$A:$D,4,FALSE)</f>
        <v>310.98</v>
      </c>
    </row>
    <row r="96" spans="1:4" x14ac:dyDescent="0.3">
      <c r="A96" s="126" t="s">
        <v>527</v>
      </c>
      <c r="B96" s="126" t="s">
        <v>437</v>
      </c>
      <c r="C96" s="75" t="s">
        <v>113</v>
      </c>
      <c r="D96" s="77">
        <f ca="1">VLOOKUP($D96,'Dental Calculator'!$A:$D,4,FALSE)</f>
        <v>350.62</v>
      </c>
    </row>
    <row r="97" spans="1:4" x14ac:dyDescent="0.3">
      <c r="A97" s="126" t="s">
        <v>528</v>
      </c>
      <c r="B97" s="126" t="s">
        <v>437</v>
      </c>
      <c r="C97" s="75" t="s">
        <v>114</v>
      </c>
      <c r="D97" s="77">
        <f ca="1">VLOOKUP($D97,'Dental Calculator'!$A:$D,4,FALSE)</f>
        <v>426.84</v>
      </c>
    </row>
    <row r="98" spans="1:4" x14ac:dyDescent="0.3">
      <c r="A98" s="126" t="s">
        <v>529</v>
      </c>
      <c r="B98" s="126" t="s">
        <v>437</v>
      </c>
      <c r="C98" s="75" t="s">
        <v>115</v>
      </c>
      <c r="D98" s="77">
        <f ca="1">VLOOKUP($D98,'Dental Calculator'!$A:$D,4,FALSE)</f>
        <v>335.38</v>
      </c>
    </row>
    <row r="99" spans="1:4" x14ac:dyDescent="0.3">
      <c r="A99" s="126" t="s">
        <v>530</v>
      </c>
      <c r="B99" s="126" t="s">
        <v>437</v>
      </c>
      <c r="C99" s="75" t="s">
        <v>116</v>
      </c>
      <c r="D99" s="77">
        <f ca="1">VLOOKUP($D99,'Dental Calculator'!$A:$D,4,FALSE)</f>
        <v>408.55</v>
      </c>
    </row>
    <row r="100" spans="1:4" x14ac:dyDescent="0.3">
      <c r="A100" s="126" t="s">
        <v>531</v>
      </c>
      <c r="B100" s="126" t="s">
        <v>437</v>
      </c>
      <c r="C100" s="75" t="s">
        <v>117</v>
      </c>
      <c r="D100" s="77">
        <f ca="1">VLOOKUP($D100,'Dental Calculator'!$A:$D,4,FALSE)</f>
        <v>152.44</v>
      </c>
    </row>
    <row r="101" spans="1:4" x14ac:dyDescent="0.3">
      <c r="A101" s="126" t="s">
        <v>532</v>
      </c>
      <c r="B101" s="126" t="s">
        <v>437</v>
      </c>
      <c r="C101" s="75" t="s">
        <v>118</v>
      </c>
      <c r="D101" s="77">
        <f ca="1">VLOOKUP($D101,'Dental Calculator'!$A:$D,4,FALSE)</f>
        <v>115.86</v>
      </c>
    </row>
    <row r="102" spans="1:4" x14ac:dyDescent="0.3">
      <c r="A102" s="126" t="s">
        <v>533</v>
      </c>
      <c r="B102" s="126" t="s">
        <v>437</v>
      </c>
      <c r="C102" s="75" t="s">
        <v>119</v>
      </c>
      <c r="D102" s="77">
        <f ca="1">VLOOKUP($D102,'Dental Calculator'!$A:$D,4,FALSE)</f>
        <v>243.91</v>
      </c>
    </row>
    <row r="103" spans="1:4" x14ac:dyDescent="0.3">
      <c r="A103" s="126" t="s">
        <v>534</v>
      </c>
      <c r="B103" s="126" t="s">
        <v>437</v>
      </c>
      <c r="C103" s="75" t="s">
        <v>120</v>
      </c>
      <c r="D103" s="77">
        <f ca="1">VLOOKUP($D103,'Dental Calculator'!$A:$D,4,FALSE)</f>
        <v>277.45</v>
      </c>
    </row>
    <row r="104" spans="1:4" ht="15" thickBot="1" x14ac:dyDescent="0.35">
      <c r="A104" s="126" t="s">
        <v>535</v>
      </c>
      <c r="B104" s="126" t="s">
        <v>437</v>
      </c>
      <c r="C104" s="95" t="s">
        <v>121</v>
      </c>
      <c r="D104" s="97">
        <f ca="1">VLOOKUP($D104,'Dental Calculator'!$A:$D,4,FALSE)</f>
        <v>91.47</v>
      </c>
    </row>
    <row r="105" spans="1:4" x14ac:dyDescent="0.3">
      <c r="A105" s="126" t="s">
        <v>536</v>
      </c>
      <c r="B105" s="126" t="s">
        <v>437</v>
      </c>
      <c r="C105" s="32" t="s">
        <v>123</v>
      </c>
      <c r="D105" s="34">
        <f ca="1">VLOOKUP($D105,'Dental Calculator'!$A:$D,4,FALSE)</f>
        <v>289.64</v>
      </c>
    </row>
    <row r="106" spans="1:4" x14ac:dyDescent="0.3">
      <c r="A106" s="126" t="s">
        <v>537</v>
      </c>
      <c r="B106" s="126" t="s">
        <v>437</v>
      </c>
      <c r="C106" s="15" t="s">
        <v>125</v>
      </c>
      <c r="D106" s="21">
        <f ca="1">VLOOKUP($D106,'Dental Calculator'!$A:$D,4,FALSE)</f>
        <v>106.71</v>
      </c>
    </row>
    <row r="107" spans="1:4" x14ac:dyDescent="0.3">
      <c r="A107" s="126" t="s">
        <v>538</v>
      </c>
      <c r="B107" s="126" t="s">
        <v>437</v>
      </c>
      <c r="C107" s="15" t="s">
        <v>126</v>
      </c>
      <c r="D107" s="21">
        <f ca="1">VLOOKUP($D107,'Dental Calculator'!$A:$D,4,FALSE)</f>
        <v>106.71</v>
      </c>
    </row>
    <row r="108" spans="1:4" x14ac:dyDescent="0.3">
      <c r="A108" s="126" t="s">
        <v>539</v>
      </c>
      <c r="B108" s="126" t="s">
        <v>437</v>
      </c>
      <c r="C108" s="15" t="s">
        <v>127</v>
      </c>
      <c r="D108" s="21">
        <f ca="1">VLOOKUP($D108,'Dental Calculator'!$A:$D,4,FALSE)</f>
        <v>246.96</v>
      </c>
    </row>
    <row r="109" spans="1:4" x14ac:dyDescent="0.3">
      <c r="A109" s="126" t="s">
        <v>540</v>
      </c>
      <c r="B109" s="126" t="s">
        <v>437</v>
      </c>
      <c r="C109" s="15" t="s">
        <v>128</v>
      </c>
      <c r="D109" s="21">
        <f ca="1">VLOOKUP($D109,'Dental Calculator'!$A:$D,4,FALSE)</f>
        <v>332.33</v>
      </c>
    </row>
    <row r="110" spans="1:4" x14ac:dyDescent="0.3">
      <c r="A110" s="126" t="s">
        <v>541</v>
      </c>
      <c r="B110" s="126" t="s">
        <v>437</v>
      </c>
      <c r="C110" s="15" t="s">
        <v>129</v>
      </c>
      <c r="D110" s="21">
        <f ca="1">VLOOKUP($D110,'Dental Calculator'!$A:$D,4,FALSE)</f>
        <v>268.3</v>
      </c>
    </row>
    <row r="111" spans="1:4" x14ac:dyDescent="0.3">
      <c r="A111" s="126" t="s">
        <v>542</v>
      </c>
      <c r="B111" s="126" t="s">
        <v>437</v>
      </c>
      <c r="C111" s="15" t="s">
        <v>130</v>
      </c>
      <c r="D111" s="21">
        <f ca="1">VLOOKUP($D111,'Dental Calculator'!$A:$D,4,FALSE)</f>
        <v>487.82</v>
      </c>
    </row>
    <row r="112" spans="1:4" x14ac:dyDescent="0.3">
      <c r="A112" s="126" t="s">
        <v>543</v>
      </c>
      <c r="B112" s="126" t="s">
        <v>437</v>
      </c>
      <c r="C112" s="15" t="s">
        <v>131</v>
      </c>
      <c r="D112" s="21">
        <f ca="1">VLOOKUP($D112,'Dental Calculator'!$A:$D,4,FALSE)</f>
        <v>378.06</v>
      </c>
    </row>
    <row r="113" spans="1:4" x14ac:dyDescent="0.3">
      <c r="A113" s="126" t="s">
        <v>544</v>
      </c>
      <c r="B113" s="126" t="s">
        <v>437</v>
      </c>
      <c r="C113" s="15" t="s">
        <v>132</v>
      </c>
      <c r="D113" s="21">
        <f ca="1">VLOOKUP($D113,'Dental Calculator'!$A:$D,4,FALSE)</f>
        <v>201.23</v>
      </c>
    </row>
    <row r="114" spans="1:4" x14ac:dyDescent="0.3">
      <c r="A114" s="126" t="s">
        <v>545</v>
      </c>
      <c r="B114" s="126" t="s">
        <v>437</v>
      </c>
      <c r="C114" s="15" t="s">
        <v>133</v>
      </c>
      <c r="D114" s="21">
        <f ca="1">VLOOKUP($D114,'Dental Calculator'!$A:$D,4,FALSE)</f>
        <v>371.96</v>
      </c>
    </row>
    <row r="115" spans="1:4" x14ac:dyDescent="0.3">
      <c r="A115" s="126" t="s">
        <v>546</v>
      </c>
      <c r="B115" s="126" t="s">
        <v>437</v>
      </c>
      <c r="C115" s="15" t="s">
        <v>134</v>
      </c>
      <c r="D115" s="21">
        <f ca="1">VLOOKUP($D115,'Dental Calculator'!$A:$D,4,FALSE)</f>
        <v>432.94</v>
      </c>
    </row>
    <row r="116" spans="1:4" x14ac:dyDescent="0.3">
      <c r="A116" s="126" t="s">
        <v>547</v>
      </c>
      <c r="B116" s="126" t="s">
        <v>437</v>
      </c>
      <c r="C116" s="15" t="s">
        <v>135</v>
      </c>
      <c r="D116" s="21">
        <f ca="1">VLOOKUP($D116,'Dental Calculator'!$A:$D,4,FALSE)</f>
        <v>487.82</v>
      </c>
    </row>
    <row r="117" spans="1:4" x14ac:dyDescent="0.3">
      <c r="A117" s="126" t="s">
        <v>548</v>
      </c>
      <c r="B117" s="126" t="s">
        <v>437</v>
      </c>
      <c r="C117" s="15" t="s">
        <v>136</v>
      </c>
      <c r="D117" s="21">
        <f ca="1">VLOOKUP($D117,'Dental Calculator'!$A:$D,4,FALSE)</f>
        <v>914.66</v>
      </c>
    </row>
    <row r="118" spans="1:4" x14ac:dyDescent="0.3">
      <c r="A118" s="126" t="s">
        <v>549</v>
      </c>
      <c r="B118" s="126" t="s">
        <v>437</v>
      </c>
      <c r="C118" s="15" t="s">
        <v>137</v>
      </c>
      <c r="D118" s="21">
        <f ca="1">VLOOKUP($D118,'Dental Calculator'!$A:$D,4,FALSE)</f>
        <v>304.89</v>
      </c>
    </row>
    <row r="119" spans="1:4" x14ac:dyDescent="0.3">
      <c r="A119" s="126" t="s">
        <v>550</v>
      </c>
      <c r="B119" s="126" t="s">
        <v>437</v>
      </c>
      <c r="C119" s="15" t="s">
        <v>138</v>
      </c>
      <c r="D119" s="21">
        <f ca="1">VLOOKUP($D119,'Dental Calculator'!$A:$D,4,FALSE)</f>
        <v>152.44</v>
      </c>
    </row>
    <row r="120" spans="1:4" x14ac:dyDescent="0.3">
      <c r="A120" s="126" t="s">
        <v>551</v>
      </c>
      <c r="B120" s="126" t="s">
        <v>437</v>
      </c>
      <c r="C120" s="15" t="s">
        <v>139</v>
      </c>
      <c r="D120" s="21">
        <f ca="1">VLOOKUP($D120,'Dental Calculator'!$A:$D,4,FALSE)</f>
        <v>82.32</v>
      </c>
    </row>
    <row r="121" spans="1:4" x14ac:dyDescent="0.3">
      <c r="A121" s="126" t="s">
        <v>552</v>
      </c>
      <c r="B121" s="126" t="s">
        <v>437</v>
      </c>
      <c r="C121" s="15" t="s">
        <v>140</v>
      </c>
      <c r="D121" s="21">
        <f ca="1">VLOOKUP($D121,'Dental Calculator'!$A:$D,4,FALSE)</f>
        <v>274.39999999999998</v>
      </c>
    </row>
    <row r="122" spans="1:4" ht="15" thickBot="1" x14ac:dyDescent="0.35">
      <c r="A122" s="126" t="s">
        <v>373</v>
      </c>
      <c r="B122" s="126" t="s">
        <v>437</v>
      </c>
      <c r="C122" s="41" t="s">
        <v>422</v>
      </c>
      <c r="D122" s="43">
        <f ca="1">VLOOKUP($D122,'Dental Calculator'!$A:$D,4,FALSE)</f>
        <v>60.98</v>
      </c>
    </row>
    <row r="123" spans="1:4" x14ac:dyDescent="0.3">
      <c r="A123" s="126" t="s">
        <v>553</v>
      </c>
      <c r="B123" s="126" t="s">
        <v>437</v>
      </c>
      <c r="C123" s="103" t="s">
        <v>142</v>
      </c>
      <c r="D123" s="105">
        <f ca="1">VLOOKUP($D123,'Dental Calculator'!$A:$D,4,FALSE)</f>
        <v>762.22</v>
      </c>
    </row>
    <row r="124" spans="1:4" x14ac:dyDescent="0.3">
      <c r="A124" s="126" t="s">
        <v>554</v>
      </c>
      <c r="B124" s="126" t="s">
        <v>437</v>
      </c>
      <c r="C124" s="75" t="s">
        <v>144</v>
      </c>
      <c r="D124" s="77">
        <f ca="1">VLOOKUP($D124,'Dental Calculator'!$A:$D,4,FALSE)</f>
        <v>762.22</v>
      </c>
    </row>
    <row r="125" spans="1:4" x14ac:dyDescent="0.3">
      <c r="A125" s="126" t="s">
        <v>555</v>
      </c>
      <c r="B125" s="126" t="s">
        <v>437</v>
      </c>
      <c r="C125" s="75" t="s">
        <v>145</v>
      </c>
      <c r="D125" s="77">
        <f ca="1">VLOOKUP($D125,'Dental Calculator'!$A:$D,4,FALSE)</f>
        <v>838.44</v>
      </c>
    </row>
    <row r="126" spans="1:4" x14ac:dyDescent="0.3">
      <c r="A126" s="126" t="s">
        <v>556</v>
      </c>
      <c r="B126" s="126" t="s">
        <v>437</v>
      </c>
      <c r="C126" s="75" t="s">
        <v>146</v>
      </c>
      <c r="D126" s="77">
        <f ca="1">VLOOKUP($D126,'Dental Calculator'!$A:$D,4,FALSE)</f>
        <v>838.44</v>
      </c>
    </row>
    <row r="127" spans="1:4" x14ac:dyDescent="0.3">
      <c r="A127" s="126" t="s">
        <v>557</v>
      </c>
      <c r="B127" s="126" t="s">
        <v>437</v>
      </c>
      <c r="C127" s="75" t="s">
        <v>147</v>
      </c>
      <c r="D127" s="77">
        <f ca="1">VLOOKUP($D127,'Dental Calculator'!$A:$D,4,FALSE)</f>
        <v>518.30999999999995</v>
      </c>
    </row>
    <row r="128" spans="1:4" x14ac:dyDescent="0.3">
      <c r="A128" s="126" t="s">
        <v>558</v>
      </c>
      <c r="B128" s="126" t="s">
        <v>437</v>
      </c>
      <c r="C128" s="75" t="s">
        <v>148</v>
      </c>
      <c r="D128" s="77">
        <f ca="1">VLOOKUP($D128,'Dental Calculator'!$A:$D,4,FALSE)</f>
        <v>539.65</v>
      </c>
    </row>
    <row r="129" spans="1:4" x14ac:dyDescent="0.3">
      <c r="A129" s="126" t="s">
        <v>559</v>
      </c>
      <c r="B129" s="126" t="s">
        <v>437</v>
      </c>
      <c r="C129" s="75" t="s">
        <v>149</v>
      </c>
      <c r="D129" s="77">
        <f ca="1">VLOOKUP($D129,'Dental Calculator'!$A:$D,4,FALSE)</f>
        <v>914.66</v>
      </c>
    </row>
    <row r="130" spans="1:4" x14ac:dyDescent="0.3">
      <c r="A130" s="126" t="s">
        <v>560</v>
      </c>
      <c r="B130" s="126" t="s">
        <v>437</v>
      </c>
      <c r="C130" s="75" t="s">
        <v>150</v>
      </c>
      <c r="D130" s="77">
        <f ca="1">VLOOKUP($D130,'Dental Calculator'!$A:$D,4,FALSE)</f>
        <v>914.66</v>
      </c>
    </row>
    <row r="131" spans="1:4" x14ac:dyDescent="0.3">
      <c r="A131" s="126" t="s">
        <v>561</v>
      </c>
      <c r="B131" s="126" t="s">
        <v>437</v>
      </c>
      <c r="C131" s="75" t="s">
        <v>151</v>
      </c>
      <c r="D131" s="77">
        <f ca="1">VLOOKUP($D131,'Dental Calculator'!$A:$D,4,FALSE)</f>
        <v>649.41</v>
      </c>
    </row>
    <row r="132" spans="1:4" x14ac:dyDescent="0.3">
      <c r="A132" s="126" t="s">
        <v>562</v>
      </c>
      <c r="B132" s="126" t="s">
        <v>437</v>
      </c>
      <c r="C132" s="75" t="s">
        <v>152</v>
      </c>
      <c r="D132" s="77">
        <f ca="1">VLOOKUP($D132,'Dental Calculator'!$A:$D,4,FALSE)</f>
        <v>649.41</v>
      </c>
    </row>
    <row r="133" spans="1:4" x14ac:dyDescent="0.3">
      <c r="A133" s="126" t="s">
        <v>563</v>
      </c>
      <c r="B133" s="126" t="s">
        <v>437</v>
      </c>
      <c r="C133" s="75" t="s">
        <v>153</v>
      </c>
      <c r="D133" s="77">
        <f ca="1">VLOOKUP($D133,'Dental Calculator'!$A:$D,4,FALSE)</f>
        <v>408.55</v>
      </c>
    </row>
    <row r="134" spans="1:4" x14ac:dyDescent="0.3">
      <c r="A134" s="126" t="s">
        <v>564</v>
      </c>
      <c r="B134" s="126" t="s">
        <v>437</v>
      </c>
      <c r="C134" s="75" t="s">
        <v>154</v>
      </c>
      <c r="D134" s="77">
        <f ca="1">VLOOKUP($D134,'Dental Calculator'!$A:$D,4,FALSE)</f>
        <v>408.55</v>
      </c>
    </row>
    <row r="135" spans="1:4" x14ac:dyDescent="0.3">
      <c r="A135" s="126" t="s">
        <v>565</v>
      </c>
      <c r="B135" s="126" t="s">
        <v>437</v>
      </c>
      <c r="C135" s="75" t="s">
        <v>404</v>
      </c>
      <c r="D135" s="77">
        <f ca="1">VLOOKUP($D135,'Dental Calculator'!$A:$D,4,FALSE)</f>
        <v>408.55</v>
      </c>
    </row>
    <row r="136" spans="1:4" x14ac:dyDescent="0.3">
      <c r="A136" s="126" t="s">
        <v>566</v>
      </c>
      <c r="B136" s="126" t="s">
        <v>437</v>
      </c>
      <c r="C136" s="75" t="s">
        <v>405</v>
      </c>
      <c r="D136" s="77">
        <f ca="1">VLOOKUP($D136,'Dental Calculator'!$A:$D,4,FALSE)</f>
        <v>408.55</v>
      </c>
    </row>
    <row r="137" spans="1:4" x14ac:dyDescent="0.3">
      <c r="A137" s="126" t="s">
        <v>567</v>
      </c>
      <c r="B137" s="126" t="s">
        <v>437</v>
      </c>
      <c r="C137" s="75" t="s">
        <v>155</v>
      </c>
      <c r="D137" s="77">
        <f ca="1">VLOOKUP($D137,'Dental Calculator'!$A:$D,4,FALSE)</f>
        <v>36.590000000000003</v>
      </c>
    </row>
    <row r="138" spans="1:4" x14ac:dyDescent="0.3">
      <c r="A138" s="126" t="s">
        <v>568</v>
      </c>
      <c r="B138" s="126" t="s">
        <v>437</v>
      </c>
      <c r="C138" s="75" t="s">
        <v>156</v>
      </c>
      <c r="D138" s="77">
        <f ca="1">VLOOKUP($D138,'Dental Calculator'!$A:$D,4,FALSE)</f>
        <v>36.590000000000003</v>
      </c>
    </row>
    <row r="139" spans="1:4" x14ac:dyDescent="0.3">
      <c r="A139" s="126" t="s">
        <v>569</v>
      </c>
      <c r="B139" s="126" t="s">
        <v>437</v>
      </c>
      <c r="C139" s="75" t="s">
        <v>157</v>
      </c>
      <c r="D139" s="77">
        <f ca="1">VLOOKUP($D139,'Dental Calculator'!$A:$D,4,FALSE)</f>
        <v>36.590000000000003</v>
      </c>
    </row>
    <row r="140" spans="1:4" x14ac:dyDescent="0.3">
      <c r="A140" s="126" t="s">
        <v>570</v>
      </c>
      <c r="B140" s="126" t="s">
        <v>437</v>
      </c>
      <c r="C140" s="75" t="s">
        <v>158</v>
      </c>
      <c r="D140" s="77">
        <f ca="1">VLOOKUP($D140,'Dental Calculator'!$A:$D,4,FALSE)</f>
        <v>36.590000000000003</v>
      </c>
    </row>
    <row r="141" spans="1:4" x14ac:dyDescent="0.3">
      <c r="A141" s="126" t="s">
        <v>571</v>
      </c>
      <c r="B141" s="126" t="s">
        <v>437</v>
      </c>
      <c r="C141" s="75" t="s">
        <v>159</v>
      </c>
      <c r="D141" s="77">
        <f ca="1">VLOOKUP($D141,'Dental Calculator'!$A:$D,4,FALSE)</f>
        <v>91.47</v>
      </c>
    </row>
    <row r="142" spans="1:4" x14ac:dyDescent="0.3">
      <c r="A142" s="126" t="s">
        <v>572</v>
      </c>
      <c r="B142" s="126" t="s">
        <v>437</v>
      </c>
      <c r="C142" s="75" t="s">
        <v>160</v>
      </c>
      <c r="D142" s="77">
        <f ca="1">VLOOKUP($D142,'Dental Calculator'!$A:$D,4,FALSE)</f>
        <v>91.47</v>
      </c>
    </row>
    <row r="143" spans="1:4" x14ac:dyDescent="0.3">
      <c r="A143" s="126" t="s">
        <v>573</v>
      </c>
      <c r="B143" s="126" t="s">
        <v>437</v>
      </c>
      <c r="C143" s="75" t="s">
        <v>161</v>
      </c>
      <c r="D143" s="77">
        <f ca="1">VLOOKUP($D143,'Dental Calculator'!$A:$D,4,FALSE)</f>
        <v>60.98</v>
      </c>
    </row>
    <row r="144" spans="1:4" x14ac:dyDescent="0.3">
      <c r="A144" s="126" t="s">
        <v>574</v>
      </c>
      <c r="B144" s="126" t="s">
        <v>437</v>
      </c>
      <c r="C144" s="75" t="s">
        <v>162</v>
      </c>
      <c r="D144" s="77">
        <f ca="1">VLOOKUP($D144,'Dental Calculator'!$A:$D,4,FALSE)</f>
        <v>91.47</v>
      </c>
    </row>
    <row r="145" spans="1:4" x14ac:dyDescent="0.3">
      <c r="A145" s="126" t="s">
        <v>575</v>
      </c>
      <c r="B145" s="126" t="s">
        <v>437</v>
      </c>
      <c r="C145" s="75" t="s">
        <v>163</v>
      </c>
      <c r="D145" s="77">
        <f ca="1">VLOOKUP($D145,'Dental Calculator'!$A:$D,4,FALSE)</f>
        <v>91.47</v>
      </c>
    </row>
    <row r="146" spans="1:4" x14ac:dyDescent="0.3">
      <c r="A146" s="126" t="s">
        <v>576</v>
      </c>
      <c r="B146" s="126" t="s">
        <v>437</v>
      </c>
      <c r="C146" s="75" t="s">
        <v>164</v>
      </c>
      <c r="D146" s="77">
        <f ca="1">VLOOKUP($D146,'Dental Calculator'!$A:$D,4,FALSE)</f>
        <v>125</v>
      </c>
    </row>
    <row r="147" spans="1:4" x14ac:dyDescent="0.3">
      <c r="A147" s="126" t="s">
        <v>577</v>
      </c>
      <c r="B147" s="126" t="s">
        <v>437</v>
      </c>
      <c r="C147" s="75" t="s">
        <v>165</v>
      </c>
      <c r="D147" s="77">
        <f ca="1">VLOOKUP($D147,'Dental Calculator'!$A:$D,4,FALSE)</f>
        <v>125</v>
      </c>
    </row>
    <row r="148" spans="1:4" x14ac:dyDescent="0.3">
      <c r="A148" s="126" t="s">
        <v>578</v>
      </c>
      <c r="B148" s="126" t="s">
        <v>437</v>
      </c>
      <c r="C148" s="75" t="s">
        <v>166</v>
      </c>
      <c r="D148" s="77">
        <f ca="1">VLOOKUP($D148,'Dental Calculator'!$A:$D,4,FALSE)</f>
        <v>112.81</v>
      </c>
    </row>
    <row r="149" spans="1:4" x14ac:dyDescent="0.3">
      <c r="A149" s="126" t="s">
        <v>579</v>
      </c>
      <c r="B149" s="126" t="s">
        <v>437</v>
      </c>
      <c r="C149" s="75" t="s">
        <v>167</v>
      </c>
      <c r="D149" s="77">
        <f ca="1">VLOOKUP($D149,'Dental Calculator'!$A:$D,4,FALSE)</f>
        <v>91.47</v>
      </c>
    </row>
    <row r="150" spans="1:4" x14ac:dyDescent="0.3">
      <c r="A150" s="126" t="s">
        <v>580</v>
      </c>
      <c r="B150" s="126" t="s">
        <v>437</v>
      </c>
      <c r="C150" s="75" t="s">
        <v>168</v>
      </c>
      <c r="D150" s="77">
        <f ca="1">VLOOKUP($D150,'Dental Calculator'!$A:$D,4,FALSE)</f>
        <v>91.47</v>
      </c>
    </row>
    <row r="151" spans="1:4" x14ac:dyDescent="0.3">
      <c r="A151" s="126" t="s">
        <v>581</v>
      </c>
      <c r="B151" s="126" t="s">
        <v>437</v>
      </c>
      <c r="C151" s="75" t="s">
        <v>169</v>
      </c>
      <c r="D151" s="77">
        <f ca="1">VLOOKUP($D151,'Dental Calculator'!$A:$D,4,FALSE)</f>
        <v>152.44</v>
      </c>
    </row>
    <row r="152" spans="1:4" x14ac:dyDescent="0.3">
      <c r="A152" s="126" t="s">
        <v>582</v>
      </c>
      <c r="B152" s="126" t="s">
        <v>437</v>
      </c>
      <c r="C152" s="75" t="s">
        <v>170</v>
      </c>
      <c r="D152" s="77">
        <f ca="1">VLOOKUP($D152,'Dental Calculator'!$A:$D,4,FALSE)</f>
        <v>454.28</v>
      </c>
    </row>
    <row r="153" spans="1:4" x14ac:dyDescent="0.3">
      <c r="A153" s="126" t="s">
        <v>583</v>
      </c>
      <c r="B153" s="126" t="s">
        <v>437</v>
      </c>
      <c r="C153" s="75" t="s">
        <v>171</v>
      </c>
      <c r="D153" s="77">
        <f ca="1">VLOOKUP($D153,'Dental Calculator'!$A:$D,4,FALSE)</f>
        <v>454.28</v>
      </c>
    </row>
    <row r="154" spans="1:4" x14ac:dyDescent="0.3">
      <c r="A154" s="126" t="s">
        <v>584</v>
      </c>
      <c r="B154" s="126" t="s">
        <v>437</v>
      </c>
      <c r="C154" s="75" t="s">
        <v>172</v>
      </c>
      <c r="D154" s="77">
        <f ca="1">VLOOKUP($D154,'Dental Calculator'!$A:$D,4,FALSE)</f>
        <v>304.89</v>
      </c>
    </row>
    <row r="155" spans="1:4" x14ac:dyDescent="0.3">
      <c r="A155" s="126" t="s">
        <v>585</v>
      </c>
      <c r="B155" s="126" t="s">
        <v>437</v>
      </c>
      <c r="C155" s="75" t="s">
        <v>173</v>
      </c>
      <c r="D155" s="77">
        <f ca="1">VLOOKUP($D155,'Dental Calculator'!$A:$D,4,FALSE)</f>
        <v>304.89</v>
      </c>
    </row>
    <row r="156" spans="1:4" x14ac:dyDescent="0.3">
      <c r="A156" s="126" t="s">
        <v>586</v>
      </c>
      <c r="B156" s="126" t="s">
        <v>437</v>
      </c>
      <c r="C156" s="75" t="s">
        <v>174</v>
      </c>
      <c r="D156" s="77">
        <f ca="1">VLOOKUP($D156,'Dental Calculator'!$A:$D,4,FALSE)</f>
        <v>243.91</v>
      </c>
    </row>
    <row r="157" spans="1:4" x14ac:dyDescent="0.3">
      <c r="A157" s="126" t="s">
        <v>587</v>
      </c>
      <c r="B157" s="126" t="s">
        <v>437</v>
      </c>
      <c r="C157" s="75" t="s">
        <v>175</v>
      </c>
      <c r="D157" s="77">
        <f ca="1">VLOOKUP($D157,'Dental Calculator'!$A:$D,4,FALSE)</f>
        <v>243.91</v>
      </c>
    </row>
    <row r="158" spans="1:4" x14ac:dyDescent="0.3">
      <c r="A158" s="126" t="s">
        <v>588</v>
      </c>
      <c r="B158" s="126" t="s">
        <v>437</v>
      </c>
      <c r="C158" s="75" t="s">
        <v>176</v>
      </c>
      <c r="D158" s="77">
        <f ca="1">VLOOKUP($D158,'Dental Calculator'!$A:$D,4,FALSE)</f>
        <v>243.91</v>
      </c>
    </row>
    <row r="159" spans="1:4" x14ac:dyDescent="0.3">
      <c r="A159" s="126" t="s">
        <v>589</v>
      </c>
      <c r="B159" s="126" t="s">
        <v>437</v>
      </c>
      <c r="C159" s="75" t="s">
        <v>177</v>
      </c>
      <c r="D159" s="77">
        <f ca="1">VLOOKUP($D159,'Dental Calculator'!$A:$D,4,FALSE)</f>
        <v>243.91</v>
      </c>
    </row>
    <row r="160" spans="1:4" x14ac:dyDescent="0.3">
      <c r="A160" s="126" t="s">
        <v>590</v>
      </c>
      <c r="B160" s="126" t="s">
        <v>437</v>
      </c>
      <c r="C160" s="75" t="s">
        <v>178</v>
      </c>
      <c r="D160" s="77">
        <f ca="1">VLOOKUP($D160,'Dental Calculator'!$A:$D,4,FALSE)</f>
        <v>243.91</v>
      </c>
    </row>
    <row r="161" spans="1:4" x14ac:dyDescent="0.3">
      <c r="A161" s="126" t="s">
        <v>591</v>
      </c>
      <c r="B161" s="126" t="s">
        <v>437</v>
      </c>
      <c r="C161" s="75" t="s">
        <v>179</v>
      </c>
      <c r="D161" s="77">
        <f ca="1">VLOOKUP($D161,'Dental Calculator'!$A:$D,4,FALSE)</f>
        <v>243.91</v>
      </c>
    </row>
    <row r="162" spans="1:4" x14ac:dyDescent="0.3">
      <c r="A162" s="126" t="s">
        <v>592</v>
      </c>
      <c r="B162" s="126" t="s">
        <v>437</v>
      </c>
      <c r="C162" s="75" t="s">
        <v>180</v>
      </c>
      <c r="D162" s="77">
        <f ca="1">VLOOKUP($D162,'Dental Calculator'!$A:$D,4,FALSE)</f>
        <v>304.89</v>
      </c>
    </row>
    <row r="163" spans="1:4" x14ac:dyDescent="0.3">
      <c r="A163" s="126" t="s">
        <v>593</v>
      </c>
      <c r="B163" s="126" t="s">
        <v>437</v>
      </c>
      <c r="C163" s="75" t="s">
        <v>181</v>
      </c>
      <c r="D163" s="77">
        <f ca="1">VLOOKUP($D163,'Dental Calculator'!$A:$D,4,FALSE)</f>
        <v>304.89</v>
      </c>
    </row>
    <row r="164" spans="1:4" x14ac:dyDescent="0.3">
      <c r="A164" s="126" t="s">
        <v>594</v>
      </c>
      <c r="B164" s="126" t="s">
        <v>437</v>
      </c>
      <c r="C164" s="75" t="s">
        <v>182</v>
      </c>
      <c r="D164" s="77">
        <f ca="1">VLOOKUP($D164,'Dental Calculator'!$A:$D,4,FALSE)</f>
        <v>79.27</v>
      </c>
    </row>
    <row r="165" spans="1:4" x14ac:dyDescent="0.3">
      <c r="A165" s="126" t="s">
        <v>595</v>
      </c>
      <c r="B165" s="126" t="s">
        <v>437</v>
      </c>
      <c r="C165" s="95" t="s">
        <v>412</v>
      </c>
      <c r="D165" s="77">
        <f ca="1">VLOOKUP($D165,'Dental Calculator'!$A:$D,4,FALSE)</f>
        <v>79.27</v>
      </c>
    </row>
    <row r="166" spans="1:4" ht="15" thickBot="1" x14ac:dyDescent="0.35">
      <c r="A166" s="126" t="s">
        <v>596</v>
      </c>
      <c r="B166" s="126" t="s">
        <v>457</v>
      </c>
      <c r="C166" s="83" t="s">
        <v>183</v>
      </c>
      <c r="D166" s="113" t="s">
        <v>35</v>
      </c>
    </row>
    <row r="167" spans="1:4" x14ac:dyDescent="0.3">
      <c r="A167" s="126" t="s">
        <v>597</v>
      </c>
      <c r="B167" s="126" t="s">
        <v>437</v>
      </c>
      <c r="C167" s="32" t="s">
        <v>186</v>
      </c>
      <c r="D167" s="21">
        <f ca="1">VLOOKUP($D167,'Dental Calculator'!$A:$D,4,FALSE)</f>
        <v>121.95</v>
      </c>
    </row>
    <row r="168" spans="1:4" x14ac:dyDescent="0.3">
      <c r="A168" s="126" t="s">
        <v>598</v>
      </c>
      <c r="B168" s="126" t="s">
        <v>437</v>
      </c>
      <c r="C168" s="15" t="s">
        <v>187</v>
      </c>
      <c r="D168" s="21">
        <f ca="1">VLOOKUP($D168,'Dental Calculator'!$A:$D,4,FALSE)</f>
        <v>182.93</v>
      </c>
    </row>
    <row r="169" spans="1:4" x14ac:dyDescent="0.3">
      <c r="A169" s="126" t="s">
        <v>599</v>
      </c>
      <c r="B169" s="126" t="s">
        <v>437</v>
      </c>
      <c r="C169" s="15" t="s">
        <v>188</v>
      </c>
      <c r="D169" s="21">
        <f ca="1">VLOOKUP($D169,'Dental Calculator'!$A:$D,4,FALSE)</f>
        <v>3048.87</v>
      </c>
    </row>
    <row r="170" spans="1:4" x14ac:dyDescent="0.3">
      <c r="A170" s="126" t="s">
        <v>600</v>
      </c>
      <c r="B170" s="126" t="s">
        <v>437</v>
      </c>
      <c r="C170" s="15" t="s">
        <v>189</v>
      </c>
      <c r="D170" s="21">
        <f ca="1">VLOOKUP($D170,'Dental Calculator'!$A:$D,4,FALSE)</f>
        <v>3048.87</v>
      </c>
    </row>
    <row r="171" spans="1:4" x14ac:dyDescent="0.3">
      <c r="A171" s="126" t="s">
        <v>601</v>
      </c>
      <c r="B171" s="126" t="s">
        <v>437</v>
      </c>
      <c r="C171" s="15" t="s">
        <v>190</v>
      </c>
      <c r="D171" s="21">
        <f ca="1">VLOOKUP($D171,'Dental Calculator'!$A:$D,4,FALSE)</f>
        <v>4115.97</v>
      </c>
    </row>
    <row r="172" spans="1:4" x14ac:dyDescent="0.3">
      <c r="A172" s="126" t="s">
        <v>602</v>
      </c>
      <c r="B172" s="126" t="s">
        <v>437</v>
      </c>
      <c r="C172" s="15" t="s">
        <v>191</v>
      </c>
      <c r="D172" s="21">
        <f ca="1">VLOOKUP($D172,'Dental Calculator'!$A:$D,4,FALSE)</f>
        <v>4268.42</v>
      </c>
    </row>
    <row r="173" spans="1:4" x14ac:dyDescent="0.3">
      <c r="A173" s="126" t="s">
        <v>603</v>
      </c>
      <c r="B173" s="126" t="s">
        <v>437</v>
      </c>
      <c r="C173" s="15" t="s">
        <v>192</v>
      </c>
      <c r="D173" s="21">
        <f ca="1">VLOOKUP($D173,'Dental Calculator'!$A:$D,4,FALSE)</f>
        <v>2439.1</v>
      </c>
    </row>
    <row r="174" spans="1:4" x14ac:dyDescent="0.3">
      <c r="A174" s="126" t="s">
        <v>604</v>
      </c>
      <c r="B174" s="126" t="s">
        <v>437</v>
      </c>
      <c r="C174" s="15" t="s">
        <v>193</v>
      </c>
      <c r="D174" s="21">
        <f ca="1">VLOOKUP($D174,'Dental Calculator'!$A:$D,4,FALSE)</f>
        <v>1981.77</v>
      </c>
    </row>
    <row r="175" spans="1:4" x14ac:dyDescent="0.3">
      <c r="A175" s="126" t="s">
        <v>605</v>
      </c>
      <c r="B175" s="126" t="s">
        <v>437</v>
      </c>
      <c r="C175" s="15" t="s">
        <v>194</v>
      </c>
      <c r="D175" s="21">
        <f ca="1">VLOOKUP($D175,'Dental Calculator'!$A:$D,4,FALSE)</f>
        <v>2439.1</v>
      </c>
    </row>
    <row r="176" spans="1:4" x14ac:dyDescent="0.3">
      <c r="A176" s="126" t="s">
        <v>606</v>
      </c>
      <c r="B176" s="126" t="s">
        <v>437</v>
      </c>
      <c r="C176" s="15" t="s">
        <v>195</v>
      </c>
      <c r="D176" s="21">
        <f ca="1">VLOOKUP($D176,'Dental Calculator'!$A:$D,4,FALSE)</f>
        <v>975.64</v>
      </c>
    </row>
    <row r="177" spans="1:4" x14ac:dyDescent="0.3">
      <c r="A177" s="126" t="s">
        <v>607</v>
      </c>
      <c r="B177" s="126" t="s">
        <v>437</v>
      </c>
      <c r="C177" s="15" t="s">
        <v>196</v>
      </c>
      <c r="D177" s="21">
        <f ca="1">VLOOKUP($D177,'Dental Calculator'!$A:$D,4,FALSE)</f>
        <v>2286.65</v>
      </c>
    </row>
    <row r="178" spans="1:4" x14ac:dyDescent="0.3">
      <c r="A178" s="126" t="s">
        <v>608</v>
      </c>
      <c r="B178" s="126" t="s">
        <v>437</v>
      </c>
      <c r="C178" s="15" t="s">
        <v>197</v>
      </c>
      <c r="D178" s="21">
        <f ca="1">VLOOKUP($D178,'Dental Calculator'!$A:$D,4,FALSE)</f>
        <v>457.33</v>
      </c>
    </row>
    <row r="179" spans="1:4" x14ac:dyDescent="0.3">
      <c r="A179" s="126" t="s">
        <v>609</v>
      </c>
      <c r="B179" s="126" t="s">
        <v>437</v>
      </c>
      <c r="C179" s="15" t="s">
        <v>198</v>
      </c>
      <c r="D179" s="21">
        <f ca="1">VLOOKUP($D179,'Dental Calculator'!$A:$D,4,FALSE)</f>
        <v>2286.65</v>
      </c>
    </row>
    <row r="180" spans="1:4" x14ac:dyDescent="0.3">
      <c r="A180" s="126" t="s">
        <v>610</v>
      </c>
      <c r="B180" s="126" t="s">
        <v>437</v>
      </c>
      <c r="C180" s="15" t="s">
        <v>199</v>
      </c>
      <c r="D180" s="21">
        <f ca="1">VLOOKUP($D180,'Dental Calculator'!$A:$D,4,FALSE)</f>
        <v>2286.65</v>
      </c>
    </row>
    <row r="181" spans="1:4" x14ac:dyDescent="0.3">
      <c r="A181" s="126" t="s">
        <v>611</v>
      </c>
      <c r="B181" s="126" t="s">
        <v>437</v>
      </c>
      <c r="C181" s="15" t="s">
        <v>200</v>
      </c>
      <c r="D181" s="21">
        <f ca="1">VLOOKUP($D181,'Dental Calculator'!$A:$D,4,FALSE)</f>
        <v>838.44</v>
      </c>
    </row>
    <row r="182" spans="1:4" x14ac:dyDescent="0.3">
      <c r="A182" s="126" t="s">
        <v>612</v>
      </c>
      <c r="B182" s="126" t="s">
        <v>437</v>
      </c>
      <c r="C182" s="15" t="s">
        <v>201</v>
      </c>
      <c r="D182" s="21">
        <f ca="1">VLOOKUP($D182,'Dental Calculator'!$A:$D,4,FALSE)</f>
        <v>277.45</v>
      </c>
    </row>
    <row r="183" spans="1:4" x14ac:dyDescent="0.3">
      <c r="A183" s="126" t="s">
        <v>613</v>
      </c>
      <c r="B183" s="126" t="s">
        <v>437</v>
      </c>
      <c r="C183" s="15" t="s">
        <v>202</v>
      </c>
      <c r="D183" s="21">
        <f ca="1">VLOOKUP($D183,'Dental Calculator'!$A:$D,4,FALSE)</f>
        <v>914.66</v>
      </c>
    </row>
    <row r="184" spans="1:4" x14ac:dyDescent="0.3">
      <c r="A184" s="126" t="s">
        <v>614</v>
      </c>
      <c r="B184" s="126" t="s">
        <v>437</v>
      </c>
      <c r="C184" s="15" t="s">
        <v>203</v>
      </c>
      <c r="D184" s="21">
        <f ca="1">VLOOKUP($D184,'Dental Calculator'!$A:$D,4,FALSE)</f>
        <v>914.66</v>
      </c>
    </row>
    <row r="185" spans="1:4" x14ac:dyDescent="0.3">
      <c r="A185" s="126" t="s">
        <v>615</v>
      </c>
      <c r="B185" s="126" t="s">
        <v>437</v>
      </c>
      <c r="C185" s="15" t="s">
        <v>204</v>
      </c>
      <c r="D185" s="21">
        <f ca="1">VLOOKUP($D185,'Dental Calculator'!$A:$D,4,FALSE)</f>
        <v>914.66</v>
      </c>
    </row>
    <row r="186" spans="1:4" x14ac:dyDescent="0.3">
      <c r="A186" s="126" t="s">
        <v>616</v>
      </c>
      <c r="B186" s="126" t="s">
        <v>437</v>
      </c>
      <c r="C186" s="15" t="s">
        <v>205</v>
      </c>
      <c r="D186" s="21">
        <f ca="1">VLOOKUP($D186,'Dental Calculator'!$A:$D,4,FALSE)</f>
        <v>1981.77</v>
      </c>
    </row>
    <row r="187" spans="1:4" x14ac:dyDescent="0.3">
      <c r="A187" s="126" t="s">
        <v>617</v>
      </c>
      <c r="B187" s="126" t="s">
        <v>437</v>
      </c>
      <c r="C187" s="15" t="s">
        <v>206</v>
      </c>
      <c r="D187" s="21">
        <f ca="1">VLOOKUP($D187,'Dental Calculator'!$A:$D,4,FALSE)</f>
        <v>1158.57</v>
      </c>
    </row>
    <row r="188" spans="1:4" x14ac:dyDescent="0.3">
      <c r="A188" s="126" t="s">
        <v>618</v>
      </c>
      <c r="B188" s="126" t="s">
        <v>437</v>
      </c>
      <c r="C188" s="15" t="s">
        <v>207</v>
      </c>
      <c r="D188" s="21">
        <f ca="1">VLOOKUP($D188,'Dental Calculator'!$A:$D,4,FALSE)</f>
        <v>365.86</v>
      </c>
    </row>
    <row r="189" spans="1:4" x14ac:dyDescent="0.3">
      <c r="A189" s="126" t="s">
        <v>619</v>
      </c>
      <c r="B189" s="126" t="s">
        <v>437</v>
      </c>
      <c r="C189" s="15" t="s">
        <v>208</v>
      </c>
      <c r="D189" s="21">
        <f ca="1">VLOOKUP($D189,'Dental Calculator'!$A:$D,4,FALSE)</f>
        <v>164.64</v>
      </c>
    </row>
    <row r="190" spans="1:4" x14ac:dyDescent="0.3">
      <c r="A190" s="126" t="s">
        <v>620</v>
      </c>
      <c r="B190" s="126" t="s">
        <v>437</v>
      </c>
      <c r="C190" s="15" t="s">
        <v>209</v>
      </c>
      <c r="D190" s="21">
        <f ca="1">VLOOKUP($D190,'Dental Calculator'!$A:$D,4,FALSE)</f>
        <v>378.06</v>
      </c>
    </row>
    <row r="191" spans="1:4" x14ac:dyDescent="0.3">
      <c r="A191" s="126" t="s">
        <v>621</v>
      </c>
      <c r="B191" s="126" t="s">
        <v>437</v>
      </c>
      <c r="C191" s="15" t="s">
        <v>210</v>
      </c>
      <c r="D191" s="21">
        <f ca="1">VLOOKUP($D191,'Dental Calculator'!$A:$D,4,FALSE)</f>
        <v>378.06</v>
      </c>
    </row>
    <row r="192" spans="1:4" x14ac:dyDescent="0.3">
      <c r="A192" s="126" t="s">
        <v>622</v>
      </c>
      <c r="B192" s="126" t="s">
        <v>437</v>
      </c>
      <c r="C192" s="15" t="s">
        <v>211</v>
      </c>
      <c r="D192" s="21">
        <f ca="1">VLOOKUP($D192,'Dental Calculator'!$A:$D,4,FALSE)</f>
        <v>853.68</v>
      </c>
    </row>
    <row r="193" spans="1:4" x14ac:dyDescent="0.3">
      <c r="A193" s="126" t="s">
        <v>623</v>
      </c>
      <c r="B193" s="126" t="s">
        <v>437</v>
      </c>
      <c r="C193" s="15" t="s">
        <v>212</v>
      </c>
      <c r="D193" s="21">
        <f ca="1">VLOOKUP($D193,'Dental Calculator'!$A:$D,4,FALSE)</f>
        <v>91.47</v>
      </c>
    </row>
    <row r="194" spans="1:4" ht="15" thickBot="1" x14ac:dyDescent="0.35">
      <c r="A194" s="126" t="s">
        <v>624</v>
      </c>
      <c r="B194" s="126" t="s">
        <v>457</v>
      </c>
      <c r="C194" s="41" t="s">
        <v>354</v>
      </c>
      <c r="D194" s="111" t="s">
        <v>35</v>
      </c>
    </row>
    <row r="195" spans="1:4" ht="15" thickBot="1" x14ac:dyDescent="0.35">
      <c r="A195" s="126" t="s">
        <v>625</v>
      </c>
      <c r="B195" s="126" t="s">
        <v>437</v>
      </c>
      <c r="C195" s="119" t="s">
        <v>417</v>
      </c>
      <c r="D195" s="115">
        <f ca="1">VLOOKUP($D195,'Dental Calculator'!$A:$D,4,FALSE)</f>
        <v>106.71</v>
      </c>
    </row>
    <row r="196" spans="1:4" x14ac:dyDescent="0.3">
      <c r="A196" s="126" t="s">
        <v>626</v>
      </c>
      <c r="B196" s="126" t="s">
        <v>437</v>
      </c>
      <c r="C196" s="32" t="s">
        <v>213</v>
      </c>
      <c r="D196" s="34">
        <f ca="1">VLOOKUP($D196,'Dental Calculator'!$A:$D,4,FALSE)</f>
        <v>426.84</v>
      </c>
    </row>
    <row r="197" spans="1:4" x14ac:dyDescent="0.3">
      <c r="A197" s="126" t="s">
        <v>627</v>
      </c>
      <c r="B197" s="126" t="s">
        <v>437</v>
      </c>
      <c r="C197" s="15" t="s">
        <v>214</v>
      </c>
      <c r="D197" s="21">
        <f ca="1">VLOOKUP($D197,'Dental Calculator'!$A:$D,4,FALSE)</f>
        <v>548.79999999999995</v>
      </c>
    </row>
    <row r="198" spans="1:4" x14ac:dyDescent="0.3">
      <c r="A198" s="126" t="s">
        <v>628</v>
      </c>
      <c r="B198" s="126" t="s">
        <v>437</v>
      </c>
      <c r="C198" s="15" t="s">
        <v>215</v>
      </c>
      <c r="D198" s="21">
        <f ca="1">VLOOKUP($D198,'Dental Calculator'!$A:$D,4,FALSE)</f>
        <v>426.84</v>
      </c>
    </row>
    <row r="199" spans="1:4" x14ac:dyDescent="0.3">
      <c r="A199" s="126" t="s">
        <v>629</v>
      </c>
      <c r="B199" s="126" t="s">
        <v>437</v>
      </c>
      <c r="C199" s="15" t="s">
        <v>216</v>
      </c>
      <c r="D199" s="21">
        <f ca="1">VLOOKUP($D199,'Dental Calculator'!$A:$D,4,FALSE)</f>
        <v>289.64</v>
      </c>
    </row>
    <row r="200" spans="1:4" x14ac:dyDescent="0.3">
      <c r="A200" s="126" t="s">
        <v>630</v>
      </c>
      <c r="B200" s="126" t="s">
        <v>437</v>
      </c>
      <c r="C200" s="15" t="s">
        <v>217</v>
      </c>
      <c r="D200" s="21">
        <f ca="1">VLOOKUP($D200,'Dental Calculator'!$A:$D,4,FALSE)</f>
        <v>457.33</v>
      </c>
    </row>
    <row r="201" spans="1:4" x14ac:dyDescent="0.3">
      <c r="A201" s="126" t="s">
        <v>631</v>
      </c>
      <c r="B201" s="126" t="s">
        <v>437</v>
      </c>
      <c r="C201" s="15" t="s">
        <v>218</v>
      </c>
      <c r="D201" s="21">
        <f ca="1">VLOOKUP($D201,'Dental Calculator'!$A:$D,4,FALSE)</f>
        <v>487.82</v>
      </c>
    </row>
    <row r="202" spans="1:4" x14ac:dyDescent="0.3">
      <c r="A202" s="126" t="s">
        <v>632</v>
      </c>
      <c r="B202" s="126" t="s">
        <v>437</v>
      </c>
      <c r="C202" s="15" t="s">
        <v>219</v>
      </c>
      <c r="D202" s="21">
        <f ca="1">VLOOKUP($D202,'Dental Calculator'!$A:$D,4,FALSE)</f>
        <v>426.84</v>
      </c>
    </row>
    <row r="203" spans="1:4" x14ac:dyDescent="0.3">
      <c r="A203" s="126" t="s">
        <v>633</v>
      </c>
      <c r="B203" s="126" t="s">
        <v>437</v>
      </c>
      <c r="C203" s="15" t="s">
        <v>220</v>
      </c>
      <c r="D203" s="21">
        <f ca="1">VLOOKUP($D203,'Dental Calculator'!$A:$D,4,FALSE)</f>
        <v>60.98</v>
      </c>
    </row>
    <row r="204" spans="1:4" ht="15" thickBot="1" x14ac:dyDescent="0.35">
      <c r="A204" s="126" t="s">
        <v>634</v>
      </c>
      <c r="B204" s="126" t="s">
        <v>437</v>
      </c>
      <c r="C204" s="41" t="s">
        <v>221</v>
      </c>
      <c r="D204" s="43">
        <f ca="1">VLOOKUP($D204,'Dental Calculator'!$A:$D,4,FALSE)</f>
        <v>158.54</v>
      </c>
    </row>
    <row r="205" spans="1:4" x14ac:dyDescent="0.3">
      <c r="A205" s="126" t="s">
        <v>635</v>
      </c>
      <c r="B205" s="126" t="s">
        <v>437</v>
      </c>
      <c r="C205" s="67" t="s">
        <v>222</v>
      </c>
      <c r="D205" s="69">
        <f ca="1">VLOOKUP($D205,'Dental Calculator'!$A:$D,4,FALSE)</f>
        <v>60.98</v>
      </c>
    </row>
    <row r="206" spans="1:4" x14ac:dyDescent="0.3">
      <c r="A206" s="126" t="s">
        <v>636</v>
      </c>
      <c r="B206" s="126" t="s">
        <v>437</v>
      </c>
      <c r="C206" s="75" t="s">
        <v>223</v>
      </c>
      <c r="D206" s="77">
        <f ca="1">VLOOKUP($D206,'Dental Calculator'!$A:$D,4,FALSE)</f>
        <v>67.08</v>
      </c>
    </row>
    <row r="207" spans="1:4" x14ac:dyDescent="0.3">
      <c r="A207" s="126" t="s">
        <v>637</v>
      </c>
      <c r="B207" s="126" t="s">
        <v>437</v>
      </c>
      <c r="C207" s="75" t="s">
        <v>224</v>
      </c>
      <c r="D207" s="77">
        <f ca="1">VLOOKUP($D207,'Dental Calculator'!$A:$D,4,FALSE)</f>
        <v>121.95</v>
      </c>
    </row>
    <row r="208" spans="1:4" x14ac:dyDescent="0.3">
      <c r="A208" s="126" t="s">
        <v>638</v>
      </c>
      <c r="B208" s="126" t="s">
        <v>437</v>
      </c>
      <c r="C208" s="75" t="s">
        <v>225</v>
      </c>
      <c r="D208" s="77">
        <f ca="1">VLOOKUP($D208,'Dental Calculator'!$A:$D,4,FALSE)</f>
        <v>140.25</v>
      </c>
    </row>
    <row r="209" spans="1:4" x14ac:dyDescent="0.3">
      <c r="A209" s="126" t="s">
        <v>639</v>
      </c>
      <c r="B209" s="126" t="s">
        <v>437</v>
      </c>
      <c r="C209" s="75" t="s">
        <v>226</v>
      </c>
      <c r="D209" s="77">
        <f ca="1">VLOOKUP($D209,'Dental Calculator'!$A:$D,4,FALSE)</f>
        <v>182.93</v>
      </c>
    </row>
    <row r="210" spans="1:4" x14ac:dyDescent="0.3">
      <c r="A210" s="126" t="s">
        <v>640</v>
      </c>
      <c r="B210" s="126" t="s">
        <v>437</v>
      </c>
      <c r="C210" s="75" t="s">
        <v>227</v>
      </c>
      <c r="D210" s="77">
        <f ca="1">VLOOKUP($D210,'Dental Calculator'!$A:$D,4,FALSE)</f>
        <v>219.52</v>
      </c>
    </row>
    <row r="211" spans="1:4" x14ac:dyDescent="0.3">
      <c r="A211" s="126" t="s">
        <v>641</v>
      </c>
      <c r="B211" s="126" t="s">
        <v>437</v>
      </c>
      <c r="C211" s="75" t="s">
        <v>228</v>
      </c>
      <c r="D211" s="77">
        <f ca="1">VLOOKUP($D211,'Dental Calculator'!$A:$D,4,FALSE)</f>
        <v>304.89</v>
      </c>
    </row>
    <row r="212" spans="1:4" x14ac:dyDescent="0.3">
      <c r="A212" s="126" t="s">
        <v>642</v>
      </c>
      <c r="B212" s="126" t="s">
        <v>437</v>
      </c>
      <c r="C212" s="75" t="s">
        <v>229</v>
      </c>
      <c r="D212" s="77">
        <f ca="1">VLOOKUP($D212,'Dental Calculator'!$A:$D,4,FALSE)</f>
        <v>121.95</v>
      </c>
    </row>
    <row r="213" spans="1:4" x14ac:dyDescent="0.3">
      <c r="A213" s="126" t="s">
        <v>643</v>
      </c>
      <c r="B213" s="126" t="s">
        <v>437</v>
      </c>
      <c r="C213" s="75" t="s">
        <v>230</v>
      </c>
      <c r="D213" s="77">
        <f ca="1">VLOOKUP($D213,'Dental Calculator'!$A:$D,4,FALSE)</f>
        <v>320.13</v>
      </c>
    </row>
    <row r="214" spans="1:4" x14ac:dyDescent="0.3">
      <c r="A214" s="126" t="s">
        <v>644</v>
      </c>
      <c r="B214" s="126" t="s">
        <v>437</v>
      </c>
      <c r="C214" s="75" t="s">
        <v>231</v>
      </c>
      <c r="D214" s="77">
        <f ca="1">VLOOKUP($D214,'Dental Calculator'!$A:$D,4,FALSE)</f>
        <v>219.52</v>
      </c>
    </row>
    <row r="215" spans="1:4" x14ac:dyDescent="0.3">
      <c r="A215" s="126" t="s">
        <v>645</v>
      </c>
      <c r="B215" s="126" t="s">
        <v>437</v>
      </c>
      <c r="C215" s="75" t="s">
        <v>232</v>
      </c>
      <c r="D215" s="77">
        <f ca="1">VLOOKUP($D215,'Dental Calculator'!$A:$D,4,FALSE)</f>
        <v>182.93</v>
      </c>
    </row>
    <row r="216" spans="1:4" x14ac:dyDescent="0.3">
      <c r="A216" s="126" t="s">
        <v>646</v>
      </c>
      <c r="B216" s="126" t="s">
        <v>437</v>
      </c>
      <c r="C216" s="75" t="s">
        <v>233</v>
      </c>
      <c r="D216" s="77">
        <f ca="1">VLOOKUP($D216,'Dental Calculator'!$A:$D,4,FALSE)</f>
        <v>222.57</v>
      </c>
    </row>
    <row r="217" spans="1:4" x14ac:dyDescent="0.3">
      <c r="A217" s="126" t="s">
        <v>647</v>
      </c>
      <c r="B217" s="126" t="s">
        <v>437</v>
      </c>
      <c r="C217" s="75" t="s">
        <v>234</v>
      </c>
      <c r="D217" s="77">
        <f ca="1">VLOOKUP($D217,'Dental Calculator'!$A:$D,4,FALSE)</f>
        <v>231.71</v>
      </c>
    </row>
    <row r="218" spans="1:4" x14ac:dyDescent="0.3">
      <c r="A218" s="126" t="s">
        <v>648</v>
      </c>
      <c r="B218" s="126" t="s">
        <v>437</v>
      </c>
      <c r="C218" s="75" t="s">
        <v>425</v>
      </c>
      <c r="D218" s="77">
        <f ca="1">VLOOKUP($D218,'Dental Calculator'!$A:$D,4,FALSE)</f>
        <v>198.18</v>
      </c>
    </row>
    <row r="219" spans="1:4" x14ac:dyDescent="0.3">
      <c r="A219" s="126" t="s">
        <v>649</v>
      </c>
      <c r="B219" s="126" t="s">
        <v>437</v>
      </c>
      <c r="C219" s="75" t="s">
        <v>235</v>
      </c>
      <c r="D219" s="77">
        <f ca="1">VLOOKUP($D219,'Dental Calculator'!$A:$D,4,FALSE)</f>
        <v>158.54</v>
      </c>
    </row>
    <row r="220" spans="1:4" x14ac:dyDescent="0.3">
      <c r="A220" s="126" t="s">
        <v>650</v>
      </c>
      <c r="B220" s="126" t="s">
        <v>437</v>
      </c>
      <c r="C220" s="75" t="s">
        <v>236</v>
      </c>
      <c r="D220" s="77">
        <f ca="1">VLOOKUP($D220,'Dental Calculator'!$A:$D,4,FALSE)</f>
        <v>121.95</v>
      </c>
    </row>
    <row r="221" spans="1:4" x14ac:dyDescent="0.3">
      <c r="A221" s="126" t="s">
        <v>651</v>
      </c>
      <c r="B221" s="126" t="s">
        <v>437</v>
      </c>
      <c r="C221" s="75" t="s">
        <v>238</v>
      </c>
      <c r="D221" s="77">
        <f ca="1">VLOOKUP($D221,'Dental Calculator'!$A:$D,4,FALSE)</f>
        <v>128.05000000000001</v>
      </c>
    </row>
    <row r="222" spans="1:4" ht="15" thickBot="1" x14ac:dyDescent="0.35">
      <c r="A222" s="126" t="s">
        <v>652</v>
      </c>
      <c r="B222" s="126" t="s">
        <v>437</v>
      </c>
      <c r="C222" s="83" t="s">
        <v>239</v>
      </c>
      <c r="D222" s="85">
        <f ca="1">VLOOKUP($D222,'Dental Calculator'!$A:$D,4,FALSE)</f>
        <v>234.76</v>
      </c>
    </row>
    <row r="223" spans="1:4" x14ac:dyDescent="0.3">
      <c r="A223" s="126" t="s">
        <v>653</v>
      </c>
      <c r="B223" s="126" t="s">
        <v>437</v>
      </c>
      <c r="C223" s="32" t="s">
        <v>241</v>
      </c>
      <c r="D223" s="34">
        <f ca="1">VLOOKUP($D223,'Dental Calculator'!$A:$D,4,FALSE)</f>
        <v>152.44</v>
      </c>
    </row>
    <row r="224" spans="1:4" x14ac:dyDescent="0.3">
      <c r="A224" s="126" t="s">
        <v>654</v>
      </c>
      <c r="B224" s="126" t="s">
        <v>437</v>
      </c>
      <c r="C224" s="15" t="s">
        <v>242</v>
      </c>
      <c r="D224" s="21">
        <f ca="1">VLOOKUP($D224,'Dental Calculator'!$A:$D,4,FALSE)</f>
        <v>253.06</v>
      </c>
    </row>
    <row r="225" spans="1:4" x14ac:dyDescent="0.3">
      <c r="A225" s="126" t="s">
        <v>655</v>
      </c>
      <c r="B225" s="126" t="s">
        <v>437</v>
      </c>
      <c r="C225" s="15" t="s">
        <v>243</v>
      </c>
      <c r="D225" s="21">
        <f ca="1">VLOOKUP($D225,'Dental Calculator'!$A:$D,4,FALSE)</f>
        <v>332.33</v>
      </c>
    </row>
    <row r="226" spans="1:4" x14ac:dyDescent="0.3">
      <c r="A226" s="126" t="s">
        <v>656</v>
      </c>
      <c r="B226" s="126" t="s">
        <v>437</v>
      </c>
      <c r="C226" s="15" t="s">
        <v>244</v>
      </c>
      <c r="D226" s="21">
        <f ca="1">VLOOKUP($D226,'Dental Calculator'!$A:$D,4,FALSE)</f>
        <v>304.89</v>
      </c>
    </row>
    <row r="227" spans="1:4" x14ac:dyDescent="0.3">
      <c r="A227" s="126" t="s">
        <v>657</v>
      </c>
      <c r="B227" s="126" t="s">
        <v>437</v>
      </c>
      <c r="C227" s="15" t="s">
        <v>245</v>
      </c>
      <c r="D227" s="21">
        <f ca="1">VLOOKUP($D227,'Dental Calculator'!$A:$D,4,FALSE)</f>
        <v>429.89</v>
      </c>
    </row>
    <row r="228" spans="1:4" x14ac:dyDescent="0.3">
      <c r="A228" s="126" t="s">
        <v>658</v>
      </c>
      <c r="B228" s="126" t="s">
        <v>437</v>
      </c>
      <c r="C228" s="15" t="s">
        <v>246</v>
      </c>
      <c r="D228" s="21">
        <f ca="1">VLOOKUP($D228,'Dental Calculator'!$A:$D,4,FALSE)</f>
        <v>432.94</v>
      </c>
    </row>
    <row r="229" spans="1:4" x14ac:dyDescent="0.3">
      <c r="A229" s="126" t="s">
        <v>659</v>
      </c>
      <c r="B229" s="126" t="s">
        <v>437</v>
      </c>
      <c r="C229" s="15" t="s">
        <v>247</v>
      </c>
      <c r="D229" s="21">
        <f ca="1">VLOOKUP($D229,'Dental Calculator'!$A:$D,4,FALSE)</f>
        <v>240.86</v>
      </c>
    </row>
    <row r="230" spans="1:4" x14ac:dyDescent="0.3">
      <c r="A230" s="126" t="s">
        <v>660</v>
      </c>
      <c r="B230" s="126" t="s">
        <v>437</v>
      </c>
      <c r="C230" s="15" t="s">
        <v>248</v>
      </c>
      <c r="D230" s="21">
        <f ca="1">VLOOKUP($D230,'Dental Calculator'!$A:$D,4,FALSE)</f>
        <v>487.82</v>
      </c>
    </row>
    <row r="231" spans="1:4" x14ac:dyDescent="0.3">
      <c r="A231" s="126" t="s">
        <v>661</v>
      </c>
      <c r="B231" s="126" t="s">
        <v>437</v>
      </c>
      <c r="C231" s="15" t="s">
        <v>249</v>
      </c>
      <c r="D231" s="21">
        <f ca="1">VLOOKUP($D231,'Dental Calculator'!$A:$D,4,FALSE)</f>
        <v>207.32</v>
      </c>
    </row>
    <row r="232" spans="1:4" x14ac:dyDescent="0.3">
      <c r="A232" s="126" t="s">
        <v>662</v>
      </c>
      <c r="B232" s="126" t="s">
        <v>437</v>
      </c>
      <c r="C232" s="15" t="s">
        <v>250</v>
      </c>
      <c r="D232" s="21">
        <f ca="1">VLOOKUP($D232,'Dental Calculator'!$A:$D,4,FALSE)</f>
        <v>268.3</v>
      </c>
    </row>
    <row r="233" spans="1:4" x14ac:dyDescent="0.3">
      <c r="A233" s="126" t="s">
        <v>663</v>
      </c>
      <c r="B233" s="126" t="s">
        <v>437</v>
      </c>
      <c r="C233" s="15" t="s">
        <v>251</v>
      </c>
      <c r="D233" s="21">
        <f ca="1">VLOOKUP($D233,'Dental Calculator'!$A:$D,4,FALSE)</f>
        <v>204.27</v>
      </c>
    </row>
    <row r="234" spans="1:4" x14ac:dyDescent="0.3">
      <c r="A234" s="126" t="s">
        <v>664</v>
      </c>
      <c r="B234" s="126" t="s">
        <v>437</v>
      </c>
      <c r="C234" s="15" t="s">
        <v>252</v>
      </c>
      <c r="D234" s="21">
        <f ca="1">VLOOKUP($D234,'Dental Calculator'!$A:$D,4,FALSE)</f>
        <v>289.64</v>
      </c>
    </row>
    <row r="235" spans="1:4" ht="15" thickBot="1" x14ac:dyDescent="0.35">
      <c r="A235" s="126" t="s">
        <v>665</v>
      </c>
      <c r="B235" s="126" t="s">
        <v>437</v>
      </c>
      <c r="C235" s="41" t="s">
        <v>253</v>
      </c>
      <c r="D235" s="43">
        <f ca="1">VLOOKUP($D235,'Dental Calculator'!$A:$D,4,FALSE)</f>
        <v>160.07</v>
      </c>
    </row>
    <row r="236" spans="1:4" x14ac:dyDescent="0.3">
      <c r="A236" s="126" t="s">
        <v>666</v>
      </c>
      <c r="B236" s="126" t="s">
        <v>437</v>
      </c>
      <c r="C236" s="67" t="s">
        <v>255</v>
      </c>
      <c r="D236" s="69">
        <f ca="1">VLOOKUP($D236,'Dental Calculator'!$A:$D,4,FALSE)</f>
        <v>259.14999999999998</v>
      </c>
    </row>
    <row r="237" spans="1:4" x14ac:dyDescent="0.3">
      <c r="A237" s="126" t="s">
        <v>667</v>
      </c>
      <c r="B237" s="126" t="s">
        <v>437</v>
      </c>
      <c r="C237" s="75" t="s">
        <v>257</v>
      </c>
      <c r="D237" s="77">
        <f ca="1">VLOOKUP($D237,'Dental Calculator'!$A:$D,4,FALSE)</f>
        <v>320.13</v>
      </c>
    </row>
    <row r="238" spans="1:4" x14ac:dyDescent="0.3">
      <c r="A238" s="126" t="s">
        <v>668</v>
      </c>
      <c r="B238" s="126" t="s">
        <v>437</v>
      </c>
      <c r="C238" s="75" t="s">
        <v>258</v>
      </c>
      <c r="D238" s="77">
        <f ca="1">VLOOKUP($D238,'Dental Calculator'!$A:$D,4,FALSE)</f>
        <v>219.52</v>
      </c>
    </row>
    <row r="239" spans="1:4" x14ac:dyDescent="0.3">
      <c r="A239" s="126" t="s">
        <v>669</v>
      </c>
      <c r="B239" s="126" t="s">
        <v>437</v>
      </c>
      <c r="C239" s="75" t="s">
        <v>259</v>
      </c>
      <c r="D239" s="77">
        <f ca="1">VLOOKUP($D239,'Dental Calculator'!$A:$D,4,FALSE)</f>
        <v>240.86</v>
      </c>
    </row>
    <row r="240" spans="1:4" ht="15" thickBot="1" x14ac:dyDescent="0.35">
      <c r="A240" s="126" t="s">
        <v>670</v>
      </c>
      <c r="B240" s="126" t="s">
        <v>437</v>
      </c>
      <c r="C240" s="83" t="s">
        <v>260</v>
      </c>
      <c r="D240" s="85">
        <f ca="1">VLOOKUP($D240,'Dental Calculator'!$A:$D,4,FALSE)</f>
        <v>3780.6</v>
      </c>
    </row>
    <row r="241" spans="1:4" x14ac:dyDescent="0.3">
      <c r="A241" s="126" t="s">
        <v>671</v>
      </c>
      <c r="B241" s="126" t="s">
        <v>437</v>
      </c>
      <c r="C241" s="32" t="s">
        <v>262</v>
      </c>
      <c r="D241" s="34">
        <f ca="1">VLOOKUP($D241,'Dental Calculator'!$A:$D,4,FALSE)</f>
        <v>82.32</v>
      </c>
    </row>
    <row r="242" spans="1:4" x14ac:dyDescent="0.3">
      <c r="A242" s="126" t="s">
        <v>672</v>
      </c>
      <c r="B242" s="126" t="s">
        <v>437</v>
      </c>
      <c r="C242" s="15" t="s">
        <v>263</v>
      </c>
      <c r="D242" s="21">
        <f ca="1">VLOOKUP($D242,'Dental Calculator'!$A:$D,4,FALSE)</f>
        <v>134.15</v>
      </c>
    </row>
    <row r="243" spans="1:4" x14ac:dyDescent="0.3">
      <c r="A243" s="126" t="s">
        <v>673</v>
      </c>
      <c r="B243" s="126" t="s">
        <v>437</v>
      </c>
      <c r="C243" s="15" t="s">
        <v>264</v>
      </c>
      <c r="D243" s="21">
        <f ca="1">VLOOKUP($D243,'Dental Calculator'!$A:$D,4,FALSE)</f>
        <v>182.93</v>
      </c>
    </row>
    <row r="244" spans="1:4" x14ac:dyDescent="0.3">
      <c r="A244" s="126" t="s">
        <v>674</v>
      </c>
      <c r="B244" s="126" t="s">
        <v>437</v>
      </c>
      <c r="C244" s="15" t="s">
        <v>265</v>
      </c>
      <c r="D244" s="21">
        <f ca="1">VLOOKUP($D244,'Dental Calculator'!$A:$D,4,FALSE)</f>
        <v>228.67</v>
      </c>
    </row>
    <row r="245" spans="1:4" x14ac:dyDescent="0.3">
      <c r="A245" s="126" t="s">
        <v>675</v>
      </c>
      <c r="B245" s="126" t="s">
        <v>437</v>
      </c>
      <c r="C245" s="15" t="s">
        <v>266</v>
      </c>
      <c r="D245" s="21">
        <f ca="1">VLOOKUP($D245,'Dental Calculator'!$A:$D,4,FALSE)</f>
        <v>128.05000000000001</v>
      </c>
    </row>
    <row r="246" spans="1:4" x14ac:dyDescent="0.3">
      <c r="A246" s="126" t="s">
        <v>676</v>
      </c>
      <c r="B246" s="126" t="s">
        <v>437</v>
      </c>
      <c r="C246" s="15" t="s">
        <v>267</v>
      </c>
      <c r="D246" s="21">
        <f ca="1">VLOOKUP($D246,'Dental Calculator'!$A:$D,4,FALSE)</f>
        <v>259.14999999999998</v>
      </c>
    </row>
    <row r="247" spans="1:4" x14ac:dyDescent="0.3">
      <c r="A247" s="126" t="s">
        <v>677</v>
      </c>
      <c r="B247" s="126" t="s">
        <v>437</v>
      </c>
      <c r="C247" s="15" t="s">
        <v>268</v>
      </c>
      <c r="D247" s="21">
        <f ca="1">VLOOKUP($D247,'Dental Calculator'!$A:$D,4,FALSE)</f>
        <v>213.42</v>
      </c>
    </row>
    <row r="248" spans="1:4" ht="15" thickBot="1" x14ac:dyDescent="0.35">
      <c r="A248" s="126" t="s">
        <v>678</v>
      </c>
      <c r="B248" s="126" t="s">
        <v>437</v>
      </c>
      <c r="C248" s="41" t="s">
        <v>269</v>
      </c>
      <c r="D248" s="43">
        <f ca="1">VLOOKUP($D248,'Dental Calculator'!$A:$D,4,FALSE)</f>
        <v>396.35</v>
      </c>
    </row>
    <row r="249" spans="1:4" x14ac:dyDescent="0.3">
      <c r="A249" s="126" t="s">
        <v>679</v>
      </c>
      <c r="B249" s="126" t="s">
        <v>437</v>
      </c>
      <c r="C249" s="67" t="s">
        <v>271</v>
      </c>
      <c r="D249" s="69">
        <f ca="1">VLOOKUP($D249,'Dental Calculator'!$A:$D,4,FALSE)</f>
        <v>1768.34</v>
      </c>
    </row>
    <row r="250" spans="1:4" x14ac:dyDescent="0.3">
      <c r="A250" s="126" t="s">
        <v>680</v>
      </c>
      <c r="B250" s="126" t="s">
        <v>437</v>
      </c>
      <c r="C250" s="75" t="s">
        <v>272</v>
      </c>
      <c r="D250" s="77">
        <f ca="1">VLOOKUP($D250,'Dental Calculator'!$A:$D,4,FALSE)</f>
        <v>1463.46</v>
      </c>
    </row>
    <row r="251" spans="1:4" x14ac:dyDescent="0.3">
      <c r="A251" s="126" t="s">
        <v>681</v>
      </c>
      <c r="B251" s="126" t="s">
        <v>437</v>
      </c>
      <c r="C251" s="75" t="s">
        <v>273</v>
      </c>
      <c r="D251" s="77">
        <f ca="1">VLOOKUP($D251,'Dental Calculator'!$A:$D,4,FALSE)</f>
        <v>2012.25</v>
      </c>
    </row>
    <row r="252" spans="1:4" x14ac:dyDescent="0.3">
      <c r="A252" s="126" t="s">
        <v>682</v>
      </c>
      <c r="B252" s="126" t="s">
        <v>437</v>
      </c>
      <c r="C252" s="75" t="s">
        <v>274</v>
      </c>
      <c r="D252" s="77">
        <f ca="1">VLOOKUP($D252,'Dental Calculator'!$A:$D,4,FALSE)</f>
        <v>1219.55</v>
      </c>
    </row>
    <row r="253" spans="1:4" x14ac:dyDescent="0.3">
      <c r="A253" s="126" t="s">
        <v>683</v>
      </c>
      <c r="B253" s="126" t="s">
        <v>437</v>
      </c>
      <c r="C253" s="75" t="s">
        <v>275</v>
      </c>
      <c r="D253" s="77">
        <f ca="1">VLOOKUP($D253,'Dental Calculator'!$A:$D,4,FALSE)</f>
        <v>1920.79</v>
      </c>
    </row>
    <row r="254" spans="1:4" x14ac:dyDescent="0.3">
      <c r="A254" s="126" t="s">
        <v>684</v>
      </c>
      <c r="B254" s="126" t="s">
        <v>437</v>
      </c>
      <c r="C254" s="75" t="s">
        <v>276</v>
      </c>
      <c r="D254" s="77">
        <f ca="1">VLOOKUP($D254,'Dental Calculator'!$A:$D,4,FALSE)</f>
        <v>1158.57</v>
      </c>
    </row>
    <row r="255" spans="1:4" x14ac:dyDescent="0.3">
      <c r="A255" s="126" t="s">
        <v>685</v>
      </c>
      <c r="B255" s="126" t="s">
        <v>437</v>
      </c>
      <c r="C255" s="75" t="s">
        <v>277</v>
      </c>
      <c r="D255" s="77">
        <f ca="1">VLOOKUP($D255,'Dental Calculator'!$A:$D,4,FALSE)</f>
        <v>609.77</v>
      </c>
    </row>
    <row r="256" spans="1:4" x14ac:dyDescent="0.3">
      <c r="A256" s="126" t="s">
        <v>686</v>
      </c>
      <c r="B256" s="126" t="s">
        <v>437</v>
      </c>
      <c r="C256" s="75" t="s">
        <v>278</v>
      </c>
      <c r="D256" s="77">
        <f ca="1">VLOOKUP($D256,'Dental Calculator'!$A:$D,4,FALSE)</f>
        <v>365.86</v>
      </c>
    </row>
    <row r="257" spans="1:4" x14ac:dyDescent="0.3">
      <c r="A257" s="126" t="s">
        <v>687</v>
      </c>
      <c r="B257" s="126" t="s">
        <v>437</v>
      </c>
      <c r="C257" s="75" t="s">
        <v>279</v>
      </c>
      <c r="D257" s="77">
        <f ca="1">VLOOKUP($D257,'Dental Calculator'!$A:$D,4,FALSE)</f>
        <v>2103.7199999999998</v>
      </c>
    </row>
    <row r="258" spans="1:4" x14ac:dyDescent="0.3">
      <c r="A258" s="126" t="s">
        <v>688</v>
      </c>
      <c r="B258" s="126" t="s">
        <v>437</v>
      </c>
      <c r="C258" s="75" t="s">
        <v>280</v>
      </c>
      <c r="D258" s="77">
        <f ca="1">VLOOKUP($D258,'Dental Calculator'!$A:$D,4,FALSE)</f>
        <v>1341.5</v>
      </c>
    </row>
    <row r="259" spans="1:4" x14ac:dyDescent="0.3">
      <c r="A259" s="126" t="s">
        <v>689</v>
      </c>
      <c r="B259" s="126" t="s">
        <v>437</v>
      </c>
      <c r="C259" s="75" t="s">
        <v>281</v>
      </c>
      <c r="D259" s="77">
        <f ca="1">VLOOKUP($D259,'Dental Calculator'!$A:$D,4,FALSE)</f>
        <v>2347.63</v>
      </c>
    </row>
    <row r="260" spans="1:4" x14ac:dyDescent="0.3">
      <c r="A260" s="126" t="s">
        <v>690</v>
      </c>
      <c r="B260" s="126" t="s">
        <v>437</v>
      </c>
      <c r="C260" s="75" t="s">
        <v>282</v>
      </c>
      <c r="D260" s="77">
        <f ca="1">VLOOKUP($D260,'Dental Calculator'!$A:$D,4,FALSE)</f>
        <v>1371.99</v>
      </c>
    </row>
    <row r="261" spans="1:4" x14ac:dyDescent="0.3">
      <c r="A261" s="126" t="s">
        <v>691</v>
      </c>
      <c r="B261" s="126" t="s">
        <v>437</v>
      </c>
      <c r="C261" s="75" t="s">
        <v>283</v>
      </c>
      <c r="D261" s="77">
        <f ca="1">VLOOKUP($D261,'Dental Calculator'!$A:$D,4,FALSE)</f>
        <v>1981.77</v>
      </c>
    </row>
    <row r="262" spans="1:4" x14ac:dyDescent="0.3">
      <c r="A262" s="126" t="s">
        <v>692</v>
      </c>
      <c r="B262" s="126" t="s">
        <v>437</v>
      </c>
      <c r="C262" s="75" t="s">
        <v>284</v>
      </c>
      <c r="D262" s="77">
        <f ca="1">VLOOKUP($D262,'Dental Calculator'!$A:$D,4,FALSE)</f>
        <v>1829.32</v>
      </c>
    </row>
    <row r="263" spans="1:4" x14ac:dyDescent="0.3">
      <c r="A263" s="126" t="s">
        <v>693</v>
      </c>
      <c r="B263" s="126" t="s">
        <v>437</v>
      </c>
      <c r="C263" s="75" t="s">
        <v>285</v>
      </c>
      <c r="D263" s="77">
        <f ca="1">VLOOKUP($D263,'Dental Calculator'!$A:$D,4,FALSE)</f>
        <v>1158.57</v>
      </c>
    </row>
    <row r="264" spans="1:4" x14ac:dyDescent="0.3">
      <c r="A264" s="126" t="s">
        <v>694</v>
      </c>
      <c r="B264" s="126" t="s">
        <v>437</v>
      </c>
      <c r="C264" s="75" t="s">
        <v>286</v>
      </c>
      <c r="D264" s="77">
        <f ca="1">VLOOKUP($D264,'Dental Calculator'!$A:$D,4,FALSE)</f>
        <v>716.48</v>
      </c>
    </row>
    <row r="265" spans="1:4" ht="15" thickBot="1" x14ac:dyDescent="0.35">
      <c r="A265" s="126" t="s">
        <v>695</v>
      </c>
      <c r="B265" s="126" t="s">
        <v>437</v>
      </c>
      <c r="C265" s="83" t="s">
        <v>287</v>
      </c>
      <c r="D265" s="85">
        <f ca="1">VLOOKUP($D265,'Dental Calculator'!$A:$D,4,FALSE)</f>
        <v>3719.62</v>
      </c>
    </row>
    <row r="266" spans="1:4" x14ac:dyDescent="0.3">
      <c r="A266" s="126" t="s">
        <v>696</v>
      </c>
      <c r="B266" s="126" t="s">
        <v>437</v>
      </c>
      <c r="C266" s="32" t="s">
        <v>289</v>
      </c>
      <c r="D266" s="34">
        <f ca="1">VLOOKUP($D266,'Dental Calculator'!$A:$D,4,FALSE)</f>
        <v>274.39999999999998</v>
      </c>
    </row>
    <row r="267" spans="1:4" x14ac:dyDescent="0.3">
      <c r="A267" s="126" t="s">
        <v>697</v>
      </c>
      <c r="B267" s="126" t="s">
        <v>437</v>
      </c>
      <c r="C267" s="15" t="s">
        <v>290</v>
      </c>
      <c r="D267" s="21">
        <f ca="1">VLOOKUP($D267,'Dental Calculator'!$A:$D,4,FALSE)</f>
        <v>277.45</v>
      </c>
    </row>
    <row r="268" spans="1:4" x14ac:dyDescent="0.3">
      <c r="A268" s="126" t="s">
        <v>698</v>
      </c>
      <c r="B268" s="126" t="s">
        <v>437</v>
      </c>
      <c r="C268" s="15" t="s">
        <v>291</v>
      </c>
      <c r="D268" s="21">
        <f ca="1">VLOOKUP($D268,'Dental Calculator'!$A:$D,4,FALSE)</f>
        <v>2622.03</v>
      </c>
    </row>
    <row r="269" spans="1:4" x14ac:dyDescent="0.3">
      <c r="A269" s="126" t="s">
        <v>699</v>
      </c>
      <c r="B269" s="126" t="s">
        <v>437</v>
      </c>
      <c r="C269" s="15" t="s">
        <v>292</v>
      </c>
      <c r="D269" s="21">
        <f ca="1">VLOOKUP($D269,'Dental Calculator'!$A:$D,4,FALSE)</f>
        <v>2500.0700000000002</v>
      </c>
    </row>
    <row r="270" spans="1:4" x14ac:dyDescent="0.3">
      <c r="A270" s="126" t="s">
        <v>700</v>
      </c>
      <c r="B270" s="126" t="s">
        <v>437</v>
      </c>
      <c r="C270" s="15" t="s">
        <v>293</v>
      </c>
      <c r="D270" s="21">
        <f ca="1">VLOOKUP($D270,'Dental Calculator'!$A:$D,4,FALSE)</f>
        <v>3414.73</v>
      </c>
    </row>
    <row r="271" spans="1:4" x14ac:dyDescent="0.3">
      <c r="A271" s="126" t="s">
        <v>701</v>
      </c>
      <c r="B271" s="126" t="s">
        <v>437</v>
      </c>
      <c r="C271" s="15" t="s">
        <v>294</v>
      </c>
      <c r="D271" s="21">
        <f ca="1">VLOOKUP($D271,'Dental Calculator'!$A:$D,4,FALSE)</f>
        <v>914.66</v>
      </c>
    </row>
    <row r="272" spans="1:4" x14ac:dyDescent="0.3">
      <c r="A272" s="126" t="s">
        <v>702</v>
      </c>
      <c r="B272" s="126" t="s">
        <v>437</v>
      </c>
      <c r="C272" s="15" t="s">
        <v>295</v>
      </c>
      <c r="D272" s="21">
        <f ca="1">VLOOKUP($D272,'Dental Calculator'!$A:$D,4,FALSE)</f>
        <v>2561.0500000000002</v>
      </c>
    </row>
    <row r="273" spans="1:4" x14ac:dyDescent="0.3">
      <c r="A273" s="126" t="s">
        <v>703</v>
      </c>
      <c r="B273" s="126" t="s">
        <v>437</v>
      </c>
      <c r="C273" s="15" t="s">
        <v>296</v>
      </c>
      <c r="D273" s="21">
        <f ca="1">VLOOKUP($D273,'Dental Calculator'!$A:$D,4,FALSE)</f>
        <v>121.95</v>
      </c>
    </row>
    <row r="274" spans="1:4" x14ac:dyDescent="0.3">
      <c r="A274" s="126" t="s">
        <v>704</v>
      </c>
      <c r="B274" s="126" t="s">
        <v>437</v>
      </c>
      <c r="C274" s="15" t="s">
        <v>297</v>
      </c>
      <c r="D274" s="21">
        <f ca="1">VLOOKUP($D274,'Dental Calculator'!$A:$D,4,FALSE)</f>
        <v>792.71</v>
      </c>
    </row>
    <row r="275" spans="1:4" x14ac:dyDescent="0.3">
      <c r="A275" s="126" t="s">
        <v>705</v>
      </c>
      <c r="B275" s="126" t="s">
        <v>437</v>
      </c>
      <c r="C275" s="15" t="s">
        <v>298</v>
      </c>
      <c r="D275" s="21">
        <f ca="1">VLOOKUP($D275,'Dental Calculator'!$A:$D,4,FALSE)</f>
        <v>868.93</v>
      </c>
    </row>
    <row r="276" spans="1:4" x14ac:dyDescent="0.3">
      <c r="A276" s="126" t="s">
        <v>706</v>
      </c>
      <c r="B276" s="126" t="s">
        <v>437</v>
      </c>
      <c r="C276" s="15" t="s">
        <v>299</v>
      </c>
      <c r="D276" s="21">
        <f ca="1">VLOOKUP($D276,'Dental Calculator'!$A:$D,4,FALSE)</f>
        <v>1097.5899999999999</v>
      </c>
    </row>
    <row r="277" spans="1:4" x14ac:dyDescent="0.3">
      <c r="A277" s="126" t="s">
        <v>707</v>
      </c>
      <c r="B277" s="126" t="s">
        <v>437</v>
      </c>
      <c r="C277" s="15" t="s">
        <v>300</v>
      </c>
      <c r="D277" s="21">
        <f ca="1">VLOOKUP($D277,'Dental Calculator'!$A:$D,4,FALSE)</f>
        <v>1173.81</v>
      </c>
    </row>
    <row r="278" spans="1:4" x14ac:dyDescent="0.3">
      <c r="A278" s="126" t="s">
        <v>708</v>
      </c>
      <c r="B278" s="126" t="s">
        <v>437</v>
      </c>
      <c r="C278" s="15" t="s">
        <v>301</v>
      </c>
      <c r="D278" s="21">
        <f ca="1">VLOOKUP($D278,'Dental Calculator'!$A:$D,4,FALSE)</f>
        <v>1219.55</v>
      </c>
    </row>
    <row r="279" spans="1:4" x14ac:dyDescent="0.3">
      <c r="A279" s="126" t="s">
        <v>709</v>
      </c>
      <c r="B279" s="126" t="s">
        <v>437</v>
      </c>
      <c r="C279" s="15" t="s">
        <v>302</v>
      </c>
      <c r="D279" s="21">
        <f ca="1">VLOOKUP($D279,'Dental Calculator'!$A:$D,4,FALSE)</f>
        <v>1128.08</v>
      </c>
    </row>
    <row r="280" spans="1:4" ht="15" thickBot="1" x14ac:dyDescent="0.35">
      <c r="A280" s="126" t="s">
        <v>710</v>
      </c>
      <c r="B280" s="126" t="s">
        <v>437</v>
      </c>
      <c r="C280" s="41" t="s">
        <v>303</v>
      </c>
      <c r="D280" s="43">
        <f ca="1">VLOOKUP($D280,'Dental Calculator'!$A:$D,4,FALSE)</f>
        <v>432.94</v>
      </c>
    </row>
    <row r="281" spans="1:4" x14ac:dyDescent="0.3">
      <c r="A281" s="126" t="s">
        <v>711</v>
      </c>
      <c r="B281" s="126" t="s">
        <v>437</v>
      </c>
      <c r="C281" s="67" t="s">
        <v>305</v>
      </c>
      <c r="D281" s="69">
        <f ca="1">VLOOKUP($D281,'Dental Calculator'!$A:$D,4,FALSE)</f>
        <v>128.05000000000001</v>
      </c>
    </row>
    <row r="282" spans="1:4" x14ac:dyDescent="0.3">
      <c r="A282" s="126" t="s">
        <v>712</v>
      </c>
      <c r="B282" s="126" t="s">
        <v>437</v>
      </c>
      <c r="C282" s="75" t="s">
        <v>306</v>
      </c>
      <c r="D282" s="77">
        <f ca="1">VLOOKUP($D282,'Dental Calculator'!$A:$D,4,FALSE)</f>
        <v>164.64</v>
      </c>
    </row>
    <row r="283" spans="1:4" x14ac:dyDescent="0.3">
      <c r="A283" s="126" t="s">
        <v>713</v>
      </c>
      <c r="B283" s="126" t="s">
        <v>437</v>
      </c>
      <c r="C283" s="75" t="s">
        <v>307</v>
      </c>
      <c r="D283" s="77">
        <f ca="1">VLOOKUP($D283,'Dental Calculator'!$A:$D,4,FALSE)</f>
        <v>243.91</v>
      </c>
    </row>
    <row r="284" spans="1:4" x14ac:dyDescent="0.3">
      <c r="A284" s="126" t="s">
        <v>714</v>
      </c>
      <c r="B284" s="126" t="s">
        <v>437</v>
      </c>
      <c r="C284" s="75" t="s">
        <v>308</v>
      </c>
      <c r="D284" s="77">
        <f ca="1">VLOOKUP($D284,'Dental Calculator'!$A:$D,4,FALSE)</f>
        <v>1006.13</v>
      </c>
    </row>
    <row r="285" spans="1:4" x14ac:dyDescent="0.3">
      <c r="A285" s="126" t="s">
        <v>715</v>
      </c>
      <c r="B285" s="126" t="s">
        <v>437</v>
      </c>
      <c r="C285" s="75" t="s">
        <v>309</v>
      </c>
      <c r="D285" s="77">
        <f ca="1">VLOOKUP($D285,'Dental Calculator'!$A:$D,4,FALSE)</f>
        <v>1615.9</v>
      </c>
    </row>
    <row r="286" spans="1:4" x14ac:dyDescent="0.3">
      <c r="A286" s="126" t="s">
        <v>716</v>
      </c>
      <c r="B286" s="126" t="s">
        <v>437</v>
      </c>
      <c r="C286" s="75" t="s">
        <v>310</v>
      </c>
      <c r="D286" s="77">
        <f ca="1">VLOOKUP($D286,'Dental Calculator'!$A:$D,4,FALSE)</f>
        <v>4268.42</v>
      </c>
    </row>
    <row r="287" spans="1:4" x14ac:dyDescent="0.3">
      <c r="A287" s="126" t="s">
        <v>717</v>
      </c>
      <c r="B287" s="126" t="s">
        <v>437</v>
      </c>
      <c r="C287" s="75" t="s">
        <v>311</v>
      </c>
      <c r="D287" s="77">
        <f ca="1">VLOOKUP($D287,'Dental Calculator'!$A:$D,4,FALSE)</f>
        <v>4329.3999999999996</v>
      </c>
    </row>
    <row r="288" spans="1:4" x14ac:dyDescent="0.3">
      <c r="A288" s="126" t="s">
        <v>718</v>
      </c>
      <c r="B288" s="126" t="s">
        <v>437</v>
      </c>
      <c r="C288" s="75" t="s">
        <v>312</v>
      </c>
      <c r="D288" s="77">
        <f ca="1">VLOOKUP($D288,'Dental Calculator'!$A:$D,4,FALSE)</f>
        <v>3414.73</v>
      </c>
    </row>
    <row r="289" spans="1:4" x14ac:dyDescent="0.3">
      <c r="A289" s="126" t="s">
        <v>719</v>
      </c>
      <c r="B289" s="126" t="s">
        <v>437</v>
      </c>
      <c r="C289" s="75" t="s">
        <v>313</v>
      </c>
      <c r="D289" s="77">
        <f ca="1">VLOOKUP($D289,'Dental Calculator'!$A:$D,4,FALSE)</f>
        <v>3445.22</v>
      </c>
    </row>
    <row r="290" spans="1:4" x14ac:dyDescent="0.3">
      <c r="A290" s="126" t="s">
        <v>720</v>
      </c>
      <c r="B290" s="126" t="s">
        <v>437</v>
      </c>
      <c r="C290" s="75" t="s">
        <v>314</v>
      </c>
      <c r="D290" s="77">
        <f ca="1">VLOOKUP($D290,'Dental Calculator'!$A:$D,4,FALSE)</f>
        <v>3811.09</v>
      </c>
    </row>
    <row r="291" spans="1:4" x14ac:dyDescent="0.3">
      <c r="A291" s="126" t="s">
        <v>721</v>
      </c>
      <c r="B291" s="126" t="s">
        <v>437</v>
      </c>
      <c r="C291" s="75" t="s">
        <v>315</v>
      </c>
      <c r="D291" s="77">
        <f ca="1">VLOOKUP($D291,'Dental Calculator'!$A:$D,4,FALSE)</f>
        <v>3811.09</v>
      </c>
    </row>
    <row r="292" spans="1:4" x14ac:dyDescent="0.3">
      <c r="A292" s="126" t="s">
        <v>722</v>
      </c>
      <c r="B292" s="126" t="s">
        <v>437</v>
      </c>
      <c r="C292" s="75" t="s">
        <v>316</v>
      </c>
      <c r="D292" s="77">
        <f ca="1">VLOOKUP($D292,'Dental Calculator'!$A:$D,4,FALSE)</f>
        <v>4268.42</v>
      </c>
    </row>
    <row r="293" spans="1:4" x14ac:dyDescent="0.3">
      <c r="A293" s="126" t="s">
        <v>723</v>
      </c>
      <c r="B293" s="126" t="s">
        <v>437</v>
      </c>
      <c r="C293" s="75" t="s">
        <v>317</v>
      </c>
      <c r="D293" s="77">
        <f ca="1">VLOOKUP($D293,'Dental Calculator'!$A:$D,4,FALSE)</f>
        <v>6219.69</v>
      </c>
    </row>
    <row r="294" spans="1:4" x14ac:dyDescent="0.3">
      <c r="A294" s="126" t="s">
        <v>724</v>
      </c>
      <c r="B294" s="126" t="s">
        <v>437</v>
      </c>
      <c r="C294" s="75" t="s">
        <v>318</v>
      </c>
      <c r="D294" s="77">
        <f ca="1">VLOOKUP($D294,'Dental Calculator'!$A:$D,4,FALSE)</f>
        <v>1311.01</v>
      </c>
    </row>
    <row r="295" spans="1:4" x14ac:dyDescent="0.3">
      <c r="A295" s="126" t="s">
        <v>725</v>
      </c>
      <c r="B295" s="126" t="s">
        <v>437</v>
      </c>
      <c r="C295" s="75" t="s">
        <v>320</v>
      </c>
      <c r="D295" s="77">
        <f ca="1">VLOOKUP($D295,'Dental Calculator'!$A:$D,4,FALSE)</f>
        <v>182.93</v>
      </c>
    </row>
    <row r="296" spans="1:4" x14ac:dyDescent="0.3">
      <c r="A296" s="126" t="s">
        <v>726</v>
      </c>
      <c r="B296" s="126" t="s">
        <v>437</v>
      </c>
      <c r="C296" s="75" t="s">
        <v>321</v>
      </c>
      <c r="D296" s="77">
        <f ca="1">VLOOKUP($D296,'Dental Calculator'!$A:$D,4,FALSE)</f>
        <v>213.42</v>
      </c>
    </row>
    <row r="297" spans="1:4" x14ac:dyDescent="0.3">
      <c r="A297" s="126" t="s">
        <v>727</v>
      </c>
      <c r="B297" s="126" t="s">
        <v>437</v>
      </c>
      <c r="C297" s="75" t="s">
        <v>322</v>
      </c>
      <c r="D297" s="77">
        <f ca="1">VLOOKUP($D297,'Dental Calculator'!$A:$D,4,FALSE)</f>
        <v>243.91</v>
      </c>
    </row>
    <row r="298" spans="1:4" x14ac:dyDescent="0.3">
      <c r="A298" s="126" t="s">
        <v>728</v>
      </c>
      <c r="B298" s="126" t="s">
        <v>437</v>
      </c>
      <c r="C298" s="75" t="s">
        <v>323</v>
      </c>
      <c r="D298" s="77">
        <f ca="1">VLOOKUP($D298,'Dental Calculator'!$A:$D,4,FALSE)</f>
        <v>103.66</v>
      </c>
    </row>
    <row r="299" spans="1:4" x14ac:dyDescent="0.3">
      <c r="A299" s="126" t="s">
        <v>729</v>
      </c>
      <c r="B299" s="126" t="s">
        <v>437</v>
      </c>
      <c r="C299" s="75" t="s">
        <v>324</v>
      </c>
      <c r="D299" s="77">
        <f ca="1">VLOOKUP($D299,'Dental Calculator'!$A:$D,4,FALSE)</f>
        <v>314.02999999999997</v>
      </c>
    </row>
    <row r="300" spans="1:4" x14ac:dyDescent="0.3">
      <c r="A300" s="126" t="s">
        <v>730</v>
      </c>
      <c r="B300" s="126" t="s">
        <v>437</v>
      </c>
      <c r="C300" s="75" t="s">
        <v>325</v>
      </c>
      <c r="D300" s="77">
        <f ca="1">VLOOKUP($D300,'Dental Calculator'!$A:$D,4,FALSE)</f>
        <v>253.06</v>
      </c>
    </row>
    <row r="301" spans="1:4" x14ac:dyDescent="0.3">
      <c r="A301" s="126" t="s">
        <v>731</v>
      </c>
      <c r="B301" s="126" t="s">
        <v>437</v>
      </c>
      <c r="C301" s="75" t="s">
        <v>326</v>
      </c>
      <c r="D301" s="77">
        <f ca="1">VLOOKUP($D301,'Dental Calculator'!$A:$D,4,FALSE)</f>
        <v>1219.55</v>
      </c>
    </row>
    <row r="302" spans="1:4" x14ac:dyDescent="0.3">
      <c r="A302" s="126" t="s">
        <v>732</v>
      </c>
      <c r="B302" s="126" t="s">
        <v>437</v>
      </c>
      <c r="C302" s="75" t="s">
        <v>327</v>
      </c>
      <c r="D302" s="77">
        <f ca="1">VLOOKUP($D302,'Dental Calculator'!$A:$D,4,FALSE)</f>
        <v>746.97</v>
      </c>
    </row>
    <row r="303" spans="1:4" x14ac:dyDescent="0.3">
      <c r="A303" s="126" t="s">
        <v>733</v>
      </c>
      <c r="B303" s="126" t="s">
        <v>437</v>
      </c>
      <c r="C303" s="75" t="s">
        <v>328</v>
      </c>
      <c r="D303" s="77">
        <f ca="1">VLOOKUP($D303,'Dental Calculator'!$A:$D,4,FALSE)</f>
        <v>518.30999999999995</v>
      </c>
    </row>
    <row r="304" spans="1:4" x14ac:dyDescent="0.3">
      <c r="A304" s="126" t="s">
        <v>734</v>
      </c>
      <c r="B304" s="126" t="s">
        <v>437</v>
      </c>
      <c r="C304" s="75" t="s">
        <v>329</v>
      </c>
      <c r="D304" s="77">
        <f ca="1">VLOOKUP($D304,'Dental Calculator'!$A:$D,4,FALSE)</f>
        <v>506.11</v>
      </c>
    </row>
    <row r="305" spans="1:5" x14ac:dyDescent="0.3">
      <c r="A305" s="126" t="s">
        <v>735</v>
      </c>
      <c r="B305" s="126" t="s">
        <v>437</v>
      </c>
      <c r="C305" s="75" t="s">
        <v>330</v>
      </c>
      <c r="D305" s="77">
        <f ca="1">VLOOKUP($D305,'Dental Calculator'!$A:$D,4,FALSE)</f>
        <v>1890.3</v>
      </c>
    </row>
    <row r="306" spans="1:5" ht="15" thickBot="1" x14ac:dyDescent="0.35">
      <c r="A306" s="126" t="s">
        <v>736</v>
      </c>
      <c r="B306" s="126" t="s">
        <v>457</v>
      </c>
      <c r="C306" s="83" t="s">
        <v>331</v>
      </c>
      <c r="D306" s="113" t="s">
        <v>35</v>
      </c>
    </row>
    <row r="307" spans="1:5" x14ac:dyDescent="0.3">
      <c r="A307" s="126" t="s">
        <v>737</v>
      </c>
      <c r="B307" s="126" t="s">
        <v>437</v>
      </c>
      <c r="C307" s="32" t="s">
        <v>333</v>
      </c>
      <c r="D307" s="34">
        <f ca="1">VLOOKUP($D307,'Dental Calculator'!$A:$D,4,FALSE)</f>
        <v>429.38</v>
      </c>
    </row>
    <row r="308" spans="1:5" x14ac:dyDescent="0.3">
      <c r="A308" s="126" t="s">
        <v>738</v>
      </c>
      <c r="B308" s="126" t="s">
        <v>457</v>
      </c>
      <c r="C308" s="15" t="s">
        <v>34</v>
      </c>
      <c r="D308" s="118" t="s">
        <v>35</v>
      </c>
    </row>
    <row r="309" spans="1:5" x14ac:dyDescent="0.3">
      <c r="A309" s="126" t="s">
        <v>739</v>
      </c>
      <c r="B309" s="126" t="s">
        <v>437</v>
      </c>
      <c r="C309" s="15" t="s">
        <v>334</v>
      </c>
      <c r="D309" s="21">
        <f ca="1">VLOOKUP($D309,'Dental Calculator'!$A:$D,4,FALSE)</f>
        <v>435.99</v>
      </c>
    </row>
    <row r="310" spans="1:5" x14ac:dyDescent="0.3">
      <c r="A310" s="126" t="s">
        <v>740</v>
      </c>
      <c r="B310" s="126" t="s">
        <v>437</v>
      </c>
      <c r="C310" s="15" t="s">
        <v>335</v>
      </c>
      <c r="D310" s="21">
        <f ca="1">VLOOKUP($D310,'Dental Calculator'!$A:$D,4,FALSE)</f>
        <v>121.95</v>
      </c>
    </row>
    <row r="311" spans="1:5" ht="15" thickBot="1" x14ac:dyDescent="0.35">
      <c r="A311" s="126" t="s">
        <v>741</v>
      </c>
      <c r="B311" s="126" t="s">
        <v>457</v>
      </c>
      <c r="C311" s="41" t="s">
        <v>336</v>
      </c>
      <c r="D311" s="111" t="s">
        <v>35</v>
      </c>
    </row>
    <row r="312" spans="1:5" x14ac:dyDescent="0.3">
      <c r="A312" s="126" t="s">
        <v>742</v>
      </c>
      <c r="B312" s="126" t="s">
        <v>437</v>
      </c>
      <c r="C312" s="103" t="s">
        <v>338</v>
      </c>
      <c r="D312" s="105">
        <f ca="1">VLOOKUP($D312,'Dental Calculator'!$A:$D,4,FALSE)</f>
        <v>60.98</v>
      </c>
    </row>
    <row r="313" spans="1:5" x14ac:dyDescent="0.3">
      <c r="A313" s="126" t="s">
        <v>743</v>
      </c>
      <c r="B313" s="126" t="s">
        <v>437</v>
      </c>
      <c r="C313" s="75" t="s">
        <v>339</v>
      </c>
      <c r="D313" s="77">
        <f ca="1">VLOOKUP($D313,'Dental Calculator'!$A:$D,4,FALSE)</f>
        <v>18.29</v>
      </c>
    </row>
    <row r="314" spans="1:5" x14ac:dyDescent="0.3">
      <c r="A314" s="126" t="s">
        <v>744</v>
      </c>
      <c r="B314" s="126" t="s">
        <v>437</v>
      </c>
      <c r="C314" s="75" t="s">
        <v>340</v>
      </c>
      <c r="D314" s="77">
        <f ca="1">VLOOKUP($D314,'Dental Calculator'!$A:$D,4,FALSE)</f>
        <v>79.27</v>
      </c>
    </row>
    <row r="315" spans="1:5" x14ac:dyDescent="0.3">
      <c r="A315" s="126" t="s">
        <v>745</v>
      </c>
      <c r="B315" s="126" t="s">
        <v>437</v>
      </c>
      <c r="C315" s="75" t="s">
        <v>341</v>
      </c>
      <c r="D315" s="77">
        <f ca="1">VLOOKUP($D315,'Dental Calculator'!$A:$D,4,FALSE)</f>
        <v>79.27</v>
      </c>
    </row>
    <row r="316" spans="1:5" x14ac:dyDescent="0.3">
      <c r="A316" s="126" t="s">
        <v>746</v>
      </c>
      <c r="B316" s="126" t="s">
        <v>437</v>
      </c>
      <c r="C316" s="75" t="s">
        <v>342</v>
      </c>
      <c r="D316" s="77">
        <f ca="1">VLOOKUP($D316,'Dental Calculator'!$A:$D,4,FALSE)</f>
        <v>27.44</v>
      </c>
    </row>
    <row r="317" spans="1:5" x14ac:dyDescent="0.3">
      <c r="A317" s="126"/>
      <c r="B317" s="126"/>
      <c r="C317" s="129" t="s">
        <v>343</v>
      </c>
      <c r="D317" s="133">
        <f ca="1">VLOOKUP($D317,'Dental Calculator'!$A:$D,4,FALSE)</f>
        <v>135.66999999999999</v>
      </c>
      <c r="E317" t="s">
        <v>758</v>
      </c>
    </row>
    <row r="318" spans="1:5" x14ac:dyDescent="0.3">
      <c r="A318" s="126" t="s">
        <v>747</v>
      </c>
      <c r="B318" s="126" t="s">
        <v>437</v>
      </c>
      <c r="C318" s="75" t="s">
        <v>344</v>
      </c>
      <c r="D318" s="77">
        <f ca="1">VLOOKUP($D318,'Dental Calculator'!$A:$D,4,FALSE)</f>
        <v>48.78</v>
      </c>
    </row>
    <row r="319" spans="1:5" x14ac:dyDescent="0.3">
      <c r="A319" s="126" t="s">
        <v>748</v>
      </c>
      <c r="B319" s="126" t="s">
        <v>437</v>
      </c>
      <c r="C319" s="75" t="s">
        <v>345</v>
      </c>
      <c r="D319" s="77">
        <f ca="1">VLOOKUP($D319,'Dental Calculator'!$A:$D,4,FALSE)</f>
        <v>30.49</v>
      </c>
    </row>
    <row r="320" spans="1:5" x14ac:dyDescent="0.3">
      <c r="A320" s="126" t="s">
        <v>749</v>
      </c>
      <c r="B320" s="126" t="s">
        <v>437</v>
      </c>
      <c r="C320" s="75" t="s">
        <v>346</v>
      </c>
      <c r="D320" s="77">
        <f ca="1">VLOOKUP($D320,'Dental Calculator'!$A:$D,4,FALSE)</f>
        <v>51.83</v>
      </c>
    </row>
    <row r="321" spans="1:4" x14ac:dyDescent="0.3">
      <c r="A321" s="126" t="s">
        <v>750</v>
      </c>
      <c r="B321" s="126" t="s">
        <v>457</v>
      </c>
      <c r="C321" s="75" t="s">
        <v>426</v>
      </c>
      <c r="D321" s="77" t="s">
        <v>35</v>
      </c>
    </row>
    <row r="322" spans="1:4" x14ac:dyDescent="0.3">
      <c r="A322" s="126" t="s">
        <v>751</v>
      </c>
      <c r="B322" s="126" t="s">
        <v>437</v>
      </c>
      <c r="C322" s="75" t="s">
        <v>347</v>
      </c>
      <c r="D322" s="77">
        <f ca="1">VLOOKUP($D322,'Dental Calculator'!$A:$D,4,FALSE)</f>
        <v>262.2</v>
      </c>
    </row>
    <row r="323" spans="1:4" x14ac:dyDescent="0.3">
      <c r="A323" s="126" t="s">
        <v>752</v>
      </c>
      <c r="B323" s="126" t="s">
        <v>437</v>
      </c>
      <c r="C323" s="75" t="s">
        <v>348</v>
      </c>
      <c r="D323" s="77">
        <f ca="1">VLOOKUP($D323,'Dental Calculator'!$A:$D,4,FALSE)</f>
        <v>216.47</v>
      </c>
    </row>
    <row r="324" spans="1:4" x14ac:dyDescent="0.3">
      <c r="A324" s="126" t="s">
        <v>753</v>
      </c>
      <c r="B324" s="126" t="s">
        <v>437</v>
      </c>
      <c r="C324" s="75" t="s">
        <v>349</v>
      </c>
      <c r="D324" s="77">
        <f ca="1">VLOOKUP($D324,'Dental Calculator'!$A:$D,4,FALSE)</f>
        <v>198.18</v>
      </c>
    </row>
    <row r="325" spans="1:4" x14ac:dyDescent="0.3">
      <c r="A325" s="126" t="s">
        <v>754</v>
      </c>
      <c r="B325" s="126" t="s">
        <v>437</v>
      </c>
      <c r="C325" s="75" t="s">
        <v>350</v>
      </c>
      <c r="D325" s="77">
        <f ca="1">VLOOKUP($D325,'Dental Calculator'!$A:$D,4,FALSE)</f>
        <v>137.19999999999999</v>
      </c>
    </row>
    <row r="326" spans="1:4" x14ac:dyDescent="0.3">
      <c r="A326" s="126" t="s">
        <v>755</v>
      </c>
      <c r="B326" s="126" t="s">
        <v>437</v>
      </c>
      <c r="C326" s="75" t="s">
        <v>351</v>
      </c>
      <c r="D326" s="77">
        <f ca="1">VLOOKUP($D326,'Dental Calculator'!$A:$D,4,FALSE)</f>
        <v>70.12</v>
      </c>
    </row>
    <row r="327" spans="1:4" ht="15" thickBot="1" x14ac:dyDescent="0.35">
      <c r="A327" s="126" t="s">
        <v>756</v>
      </c>
      <c r="B327" s="126" t="s">
        <v>457</v>
      </c>
      <c r="C327" s="83" t="s">
        <v>352</v>
      </c>
      <c r="D327" s="113" t="s">
        <v>35</v>
      </c>
    </row>
  </sheetData>
  <sortState xmlns:xlrd2="http://schemas.microsoft.com/office/spreadsheetml/2017/richdata2" ref="C2:D328">
    <sortCondition ref="C2:C32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3CD624-6BC3-4582-8A77-4915E78716A2}"/>
</file>

<file path=customXml/itemProps2.xml><?xml version="1.0" encoding="utf-8"?>
<ds:datastoreItem xmlns:ds="http://schemas.openxmlformats.org/officeDocument/2006/customXml" ds:itemID="{DA0AF6F1-BA05-4EDD-8222-F48D6683551B}"/>
</file>

<file path=customXml/itemProps3.xml><?xml version="1.0" encoding="utf-8"?>
<ds:datastoreItem xmlns:ds="http://schemas.openxmlformats.org/officeDocument/2006/customXml" ds:itemID="{9E3F20E4-92B6-4BF9-BDE3-A61DF78163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Dental Fee Schedule 1-01-2026</vt:lpstr>
      <vt:lpstr>Dental Fee Schedule 10-01</vt:lpstr>
      <vt:lpstr>Dental Calculator</vt:lpstr>
      <vt:lpstr>XRVD26</vt:lpstr>
      <vt:lpstr>Coverage Comparison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Vickie Mackey</dc:creator>
  <cp:lastModifiedBy>Shawna Raprich</cp:lastModifiedBy>
  <cp:lastPrinted>2022-03-14T21:04:37Z</cp:lastPrinted>
  <dcterms:created xsi:type="dcterms:W3CDTF">2021-06-30T18:57:24Z</dcterms:created>
  <dcterms:modified xsi:type="dcterms:W3CDTF">2026-01-29T15:44:05Z</dcterms:modified>
</cp:coreProperties>
</file>